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725B66D6-7D95-4C79-842C-253B615F30A9}" xr6:coauthVersionLast="46" xr6:coauthVersionMax="46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fir. údaje, partneri" sheetId="1" r:id="rId1"/>
    <sheet name="výp. miezd - zadanie" sheetId="3" r:id="rId2"/>
    <sheet name="výp. odpisov - zadanie" sheetId="5" r:id="rId3"/>
    <sheet name="otvorenie účt. kníh - príklad" sheetId="2" r:id="rId4"/>
    <sheet name="účtovná časť - príklad" sheetId="4" r:id="rId5"/>
  </sheets>
  <definedNames>
    <definedName name="OLE_LINK1" localSheetId="0">'fir. údaje, partneri'!$B$9</definedName>
    <definedName name="OLE_LINK3" localSheetId="0">'fir. údaje, partneri'!$B$11</definedName>
    <definedName name="OLE_LINK5" localSheetId="0">'fir. údaje, partneri'!$B$12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I27" i="3"/>
  <c r="I25" i="3"/>
  <c r="I24" i="3"/>
  <c r="I23" i="3"/>
  <c r="I22" i="3"/>
  <c r="I21" i="3"/>
  <c r="I30" i="3" s="1"/>
  <c r="P18" i="3"/>
  <c r="N18" i="3"/>
  <c r="L18" i="3"/>
  <c r="J18" i="3"/>
  <c r="I15" i="3"/>
  <c r="O11" i="3"/>
  <c r="M11" i="3"/>
  <c r="M13" i="3" s="1"/>
  <c r="K11" i="3"/>
  <c r="K13" i="3" s="1"/>
  <c r="I11" i="3"/>
  <c r="I13" i="3" s="1"/>
  <c r="P9" i="3"/>
  <c r="N9" i="3"/>
  <c r="L9" i="3"/>
  <c r="J9" i="3"/>
  <c r="K15" i="3" l="1"/>
  <c r="I26" i="3" s="1"/>
  <c r="M15" i="3"/>
</calcChain>
</file>

<file path=xl/sharedStrings.xml><?xml version="1.0" encoding="utf-8"?>
<sst xmlns="http://schemas.openxmlformats.org/spreadsheetml/2006/main" count="640" uniqueCount="499">
  <si>
    <t xml:space="preserve">Príklad na celoštátne kolo súťaže </t>
  </si>
  <si>
    <t>Olympiáda Mladý účtovník 2021 (zadanie na riešenie)</t>
  </si>
  <si>
    <t>1. Firemné iniciály</t>
  </si>
  <si>
    <t>Názov:</t>
  </si>
  <si>
    <r>
      <t>Ulica:</t>
    </r>
    <r>
      <rPr>
        <sz val="10"/>
        <color theme="1"/>
        <rFont val="Ubuntu"/>
        <family val="2"/>
        <charset val="238"/>
      </rPr>
      <t xml:space="preserve"> </t>
    </r>
  </si>
  <si>
    <t>Legionárska 5s</t>
  </si>
  <si>
    <r>
      <t>Mesto</t>
    </r>
    <r>
      <rPr>
        <sz val="10"/>
        <color theme="1"/>
        <rFont val="Ubuntu"/>
        <family val="2"/>
        <charset val="238"/>
      </rPr>
      <t xml:space="preserve">: </t>
    </r>
  </si>
  <si>
    <t>Trenčín</t>
  </si>
  <si>
    <r>
      <t>PSČ</t>
    </r>
    <r>
      <rPr>
        <sz val="10"/>
        <color theme="1"/>
        <rFont val="Ubuntu"/>
        <family val="2"/>
        <charset val="238"/>
      </rPr>
      <t xml:space="preserve">: </t>
    </r>
  </si>
  <si>
    <t>911 01</t>
  </si>
  <si>
    <r>
      <t>Štát</t>
    </r>
    <r>
      <rPr>
        <sz val="10"/>
        <color theme="1"/>
        <rFont val="Ubuntu"/>
        <family val="2"/>
        <charset val="238"/>
      </rPr>
      <t xml:space="preserve">: </t>
    </r>
  </si>
  <si>
    <t>Slovenská republika</t>
  </si>
  <si>
    <r>
      <t>IČO</t>
    </r>
    <r>
      <rPr>
        <sz val="10"/>
        <color theme="1"/>
        <rFont val="Ubuntu"/>
        <family val="2"/>
        <charset val="238"/>
      </rPr>
      <t xml:space="preserve">: </t>
    </r>
  </si>
  <si>
    <r>
      <t>DIČ</t>
    </r>
    <r>
      <rPr>
        <sz val="10"/>
        <color theme="1"/>
        <rFont val="Ubuntu"/>
        <family val="2"/>
        <charset val="238"/>
      </rPr>
      <t xml:space="preserve">: </t>
    </r>
  </si>
  <si>
    <r>
      <t>IČ DPH</t>
    </r>
    <r>
      <rPr>
        <sz val="10"/>
        <color theme="1"/>
        <rFont val="Ubuntu"/>
        <family val="2"/>
        <charset val="238"/>
      </rPr>
      <t xml:space="preserve">: </t>
    </r>
  </si>
  <si>
    <r>
      <t>Bankové spojenie</t>
    </r>
    <r>
      <rPr>
        <sz val="10"/>
        <color theme="1"/>
        <rFont val="Ubuntu"/>
        <family val="2"/>
        <charset val="238"/>
      </rPr>
      <t xml:space="preserve">: </t>
    </r>
  </si>
  <si>
    <t>Tatra banka, a.s.</t>
  </si>
  <si>
    <r>
      <t>Číslo bežného účtu</t>
    </r>
    <r>
      <rPr>
        <sz val="10"/>
        <color theme="1"/>
        <rFont val="Ubuntu"/>
        <family val="2"/>
        <charset val="238"/>
      </rPr>
      <t>:</t>
    </r>
  </si>
  <si>
    <t>SK16 1100 0000 0026 2082 3816</t>
  </si>
  <si>
    <t>SK2020384211</t>
  </si>
  <si>
    <r>
      <t>Guma, s.r.o.,</t>
    </r>
    <r>
      <rPr>
        <sz val="10"/>
        <color theme="1"/>
        <rFont val="Ubuntu"/>
        <family val="2"/>
        <charset val="238"/>
      </rPr>
      <t xml:space="preserve"> Baťova ulica 2, 958 01  Partizánske, </t>
    </r>
    <r>
      <rPr>
        <sz val="11"/>
        <color theme="1"/>
        <rFont val="Calibri"/>
        <family val="2"/>
        <scheme val="minor"/>
      </rPr>
      <t>Firma je platiteľom DPH, IČO 45741866, IČ DPH: SK 2020225848.</t>
    </r>
  </si>
  <si>
    <r>
      <t>GBB, s.r.o.,</t>
    </r>
    <r>
      <rPr>
        <sz val="10"/>
        <color theme="1"/>
        <rFont val="Ubuntu"/>
        <family val="2"/>
        <charset val="238"/>
      </rPr>
      <t xml:space="preserve"> Žilinská 79, 911 01  Trenčín, </t>
    </r>
    <r>
      <rPr>
        <sz val="11"/>
        <color theme="1"/>
        <rFont val="Calibri"/>
        <family val="2"/>
        <scheme val="minor"/>
      </rPr>
      <t>Firma je platiteľom DPH, IČO 36392571, IČ DPH: SK 2020310578.</t>
    </r>
  </si>
  <si>
    <r>
      <t>Edenred Slovakia, s.r.o.,</t>
    </r>
    <r>
      <rPr>
        <sz val="10"/>
        <color theme="1"/>
        <rFont val="Ubuntu"/>
        <family val="2"/>
        <charset val="238"/>
      </rPr>
      <t xml:space="preserve"> Murgašova 3, 040 01 Košice, </t>
    </r>
    <r>
      <rPr>
        <sz val="11"/>
        <color theme="1"/>
        <rFont val="Calibri"/>
        <family val="2"/>
        <scheme val="minor"/>
      </rPr>
      <t>Firma je platiteľom DPH, IČO 51663654, IČ DPH: SK 2022779174.</t>
    </r>
  </si>
  <si>
    <r>
      <t xml:space="preserve">Sedamed, s.r.o., </t>
    </r>
    <r>
      <rPr>
        <sz val="10"/>
        <color theme="1"/>
        <rFont val="Ubuntu"/>
        <family val="2"/>
        <charset val="238"/>
      </rPr>
      <t>., Košická 6, 821 01  Bratislava,</t>
    </r>
    <r>
      <rPr>
        <sz val="11"/>
        <color theme="1"/>
        <rFont val="Calibri"/>
        <family val="2"/>
        <scheme val="minor"/>
      </rPr>
      <t xml:space="preserve"> Firma je platiteľom DPH, IČO 20884314, IČ DPH: SK 1015949432.</t>
    </r>
  </si>
  <si>
    <r>
      <t xml:space="preserve">Allianz, a.s., </t>
    </r>
    <r>
      <rPr>
        <sz val="10"/>
        <color theme="1"/>
        <rFont val="Ubuntu"/>
        <family val="2"/>
        <charset val="238"/>
      </rPr>
      <t>Ivanská cesta 18, 821 04 Bratislava,</t>
    </r>
    <r>
      <rPr>
        <b/>
        <sz val="10"/>
        <color theme="1"/>
        <rFont val="Ubuntu"/>
        <family val="2"/>
        <charset val="238"/>
      </rPr>
      <t xml:space="preserve"> </t>
    </r>
    <r>
      <rPr>
        <sz val="11"/>
        <color theme="1"/>
        <rFont val="Calibri"/>
        <family val="2"/>
        <scheme val="minor"/>
      </rPr>
      <t>Firma je platiteľom DPH, IČO 35892478, IČ DPH: SK 2020248538.</t>
    </r>
  </si>
  <si>
    <r>
      <t xml:space="preserve">Black, s.r.o., </t>
    </r>
    <r>
      <rPr>
        <sz val="10"/>
        <color theme="1"/>
        <rFont val="Ubuntu"/>
        <family val="2"/>
        <charset val="238"/>
      </rPr>
      <t>Štefánikova 64, 974 01  Banská Bystrica,</t>
    </r>
    <r>
      <rPr>
        <b/>
        <sz val="10"/>
        <color theme="1"/>
        <rFont val="Ubuntu"/>
        <family val="2"/>
        <charset val="238"/>
      </rPr>
      <t xml:space="preserve"> </t>
    </r>
    <r>
      <rPr>
        <sz val="11"/>
        <color theme="1"/>
        <rFont val="Calibri"/>
        <family val="2"/>
        <scheme val="minor"/>
      </rPr>
      <t>Firma je platiteľom DPH, IČO 15659276, IČ DPH: SK 2420205521.</t>
    </r>
  </si>
  <si>
    <r>
      <t xml:space="preserve">Metro Cash Carry, s.r.o., </t>
    </r>
    <r>
      <rPr>
        <sz val="10"/>
        <color theme="1"/>
        <rFont val="Ubuntu"/>
        <family val="2"/>
        <charset val="238"/>
      </rPr>
      <t>Trenčianska 12, 080 01 Prešov,</t>
    </r>
    <r>
      <rPr>
        <sz val="11"/>
        <color theme="1"/>
        <rFont val="Calibri"/>
        <family val="2"/>
        <scheme val="minor"/>
      </rPr>
      <t xml:space="preserve"> Firma je platiteľom DPH, IČO 48241742, IČ DPH: SK 2120223435.</t>
    </r>
  </si>
  <si>
    <r>
      <t xml:space="preserve">ViaRia, s.r.o.,  </t>
    </r>
    <r>
      <rPr>
        <sz val="10"/>
        <color theme="1"/>
        <rFont val="Ubuntu"/>
        <family val="2"/>
        <charset val="238"/>
      </rPr>
      <t>Bajkalská 105, 949 01  Nitra,</t>
    </r>
    <r>
      <rPr>
        <sz val="11"/>
        <color theme="1"/>
        <rFont val="Calibri"/>
        <family val="2"/>
        <scheme val="minor"/>
      </rPr>
      <t xml:space="preserve"> Firma je platiteľom DPH, IČO: 13637635, IČ DPH: SK 2050435674.</t>
    </r>
  </si>
  <si>
    <r>
      <t xml:space="preserve">Trans, a.s., </t>
    </r>
    <r>
      <rPr>
        <sz val="10"/>
        <color theme="1"/>
        <rFont val="Ubuntu"/>
        <family val="2"/>
        <charset val="238"/>
      </rPr>
      <t>Antona Bernoláka 2, 911 01 Trenčín,</t>
    </r>
    <r>
      <rPr>
        <sz val="11"/>
        <color theme="1"/>
        <rFont val="Calibri"/>
        <family val="2"/>
        <scheme val="minor"/>
      </rPr>
      <t xml:space="preserve"> Firma je platiteľom DPH, IČO 24747334, IČ DPH: SK 2022472169.</t>
    </r>
  </si>
  <si>
    <r>
      <t>AutoTrend, s.r.o.,</t>
    </r>
    <r>
      <rPr>
        <sz val="10"/>
        <color theme="1"/>
        <rFont val="Ubuntu"/>
        <family val="2"/>
        <charset val="238"/>
      </rPr>
      <t xml:space="preserve"> Košická 55, 917 01  Trnava,</t>
    </r>
    <r>
      <rPr>
        <sz val="11"/>
        <color theme="1"/>
        <rFont val="Calibri"/>
        <family val="2"/>
        <scheme val="minor"/>
      </rPr>
      <t xml:space="preserve"> Firma je platiteľom DPH, IČO: 94194477, IČ DPH: SK 2122208754.</t>
    </r>
  </si>
  <si>
    <r>
      <t>Aspen, s.r.o.</t>
    </r>
    <r>
      <rPr>
        <sz val="10"/>
        <color theme="1"/>
        <rFont val="Ubuntu"/>
        <family val="2"/>
        <charset val="238"/>
      </rPr>
      <t>, Jaseňová 34, 977 01  Brezno,</t>
    </r>
    <r>
      <rPr>
        <sz val="11"/>
        <color theme="1"/>
        <rFont val="Calibri"/>
        <family val="2"/>
        <scheme val="minor"/>
      </rPr>
      <t xml:space="preserve"> Firma je platiteľom DPH, IČO: 54422078, IČ DPH: SK 2120226842.</t>
    </r>
  </si>
  <si>
    <r>
      <t>Bager, s.r.o.</t>
    </r>
    <r>
      <rPr>
        <sz val="10"/>
        <color theme="1"/>
        <rFont val="Ubuntu"/>
        <family val="2"/>
        <charset val="238"/>
      </rPr>
      <t>, Pittsburgská 10, 010 08  Žilina,</t>
    </r>
    <r>
      <rPr>
        <sz val="11"/>
        <color theme="1"/>
        <rFont val="Calibri"/>
        <family val="2"/>
        <scheme val="minor"/>
      </rPr>
      <t xml:space="preserve"> Firma je platiteľom DPH, IČO: 35468452, IČ DPH: SK 2121354122.</t>
    </r>
  </si>
  <si>
    <r>
      <t>Tridat, s.r.o.</t>
    </r>
    <r>
      <rPr>
        <sz val="10"/>
        <color theme="1"/>
        <rFont val="Ubuntu"/>
        <family val="2"/>
        <charset val="238"/>
      </rPr>
      <t>, Družstevná 20/51, 014 01  Bytča,</t>
    </r>
    <r>
      <rPr>
        <sz val="11"/>
        <color theme="1"/>
        <rFont val="Calibri"/>
        <family val="2"/>
        <scheme val="minor"/>
      </rPr>
      <t xml:space="preserve"> Firma je platiteľom DPH, IČO: 60268911, IČ DPH: SK 2120170299.</t>
    </r>
  </si>
  <si>
    <r>
      <t xml:space="preserve">Achtung, a.s., </t>
    </r>
    <r>
      <rPr>
        <sz val="10"/>
        <color theme="1"/>
        <rFont val="Ubuntu"/>
        <family val="2"/>
        <charset val="238"/>
      </rPr>
      <t>Kozkvet 2054/32, 017 01  Považská Bystrica,</t>
    </r>
    <r>
      <rPr>
        <b/>
        <sz val="10"/>
        <color theme="1"/>
        <rFont val="Ubuntu"/>
        <family val="2"/>
        <charset val="238"/>
      </rPr>
      <t xml:space="preserve"> </t>
    </r>
    <r>
      <rPr>
        <sz val="11"/>
        <color theme="1"/>
        <rFont val="Calibri"/>
        <family val="2"/>
        <scheme val="minor"/>
      </rPr>
      <t>Firma je platiteľom DPH, IČO 50146632, IČ DPH: SK 2022457120.</t>
    </r>
  </si>
  <si>
    <r>
      <t>KnechtaBazar, s.r.o.</t>
    </r>
    <r>
      <rPr>
        <sz val="10"/>
        <color theme="1"/>
        <rFont val="Ubuntu"/>
        <family val="2"/>
        <charset val="238"/>
      </rPr>
      <t xml:space="preserve">, Podpolianská 42, 945 01  Komárno, </t>
    </r>
    <r>
      <rPr>
        <sz val="11"/>
        <color theme="1"/>
        <rFont val="Calibri"/>
        <family val="2"/>
        <scheme val="minor"/>
      </rPr>
      <t>Firma je platiteľom DPH, IČO: 35641129, IČ DPH: SK 2020547201.</t>
    </r>
  </si>
  <si>
    <r>
      <t>Ladislav Rošt</t>
    </r>
    <r>
      <rPr>
        <sz val="10"/>
        <color theme="1"/>
        <rFont val="Ubuntu"/>
        <family val="2"/>
        <charset val="238"/>
      </rPr>
      <t>, Kúpeľná 69, 013 13  Rajecké Teplice,</t>
    </r>
    <r>
      <rPr>
        <sz val="11"/>
        <color theme="1"/>
        <rFont val="Calibri"/>
        <family val="2"/>
        <scheme val="minor"/>
      </rPr>
      <t xml:space="preserve"> Občan.</t>
    </r>
  </si>
  <si>
    <t>Maloodberateľ, Občan.</t>
  </si>
  <si>
    <r>
      <t>Tirauto, s.r.o.</t>
    </r>
    <r>
      <rPr>
        <sz val="10"/>
        <color theme="1"/>
        <rFont val="Ubuntu"/>
        <family val="2"/>
        <charset val="238"/>
      </rPr>
      <t>, Krásna 10, 974 01  Banská Bystrica,</t>
    </r>
    <r>
      <rPr>
        <sz val="11"/>
        <color theme="1"/>
        <rFont val="Calibri"/>
        <family val="2"/>
        <scheme val="minor"/>
      </rPr>
      <t xml:space="preserve"> Firma je platiteľom DPH, IČO: 45312201, IČ DPH: SK 2122258110.</t>
    </r>
  </si>
  <si>
    <r>
      <t>Timrad, s.r.o.</t>
    </r>
    <r>
      <rPr>
        <sz val="10"/>
        <color theme="1"/>
        <rFont val="Ubuntu"/>
        <family val="2"/>
        <charset val="238"/>
      </rPr>
      <t>, Slnečná ul. 25/1A, 974 01  Banská Bystrica,</t>
    </r>
    <r>
      <rPr>
        <sz val="11"/>
        <color theme="1"/>
        <rFont val="Calibri"/>
        <family val="2"/>
        <scheme val="minor"/>
      </rPr>
      <t xml:space="preserve"> Firma je platiteľom DPH, IČO: 33632592, IČ DPH: SK 2021553704.</t>
    </r>
  </si>
  <si>
    <t>2. Číselník partnerov firmy, ktorý sa už nachádza v databáze firmy</t>
  </si>
  <si>
    <t>021</t>
  </si>
  <si>
    <t>Stavby</t>
  </si>
  <si>
    <t>081</t>
  </si>
  <si>
    <t>Oprávky k stavbám</t>
  </si>
  <si>
    <t>022</t>
  </si>
  <si>
    <t>Samostatné hnuteľné veci a súbory hnuteľných vecí</t>
  </si>
  <si>
    <t>082</t>
  </si>
  <si>
    <t>Oprávky k SHVaSHV</t>
  </si>
  <si>
    <t>031</t>
  </si>
  <si>
    <t>Pozemky</t>
  </si>
  <si>
    <t>Tovar na sklade a v predajniach, z toho:</t>
  </si>
  <si>
    <t>pneumatiky 20 ks (50 eur/ks)</t>
  </si>
  <si>
    <t>filter 10 ks (125 eur/ks)</t>
  </si>
  <si>
    <t>platničky 6 ks (200 eur/ks)</t>
  </si>
  <si>
    <t>211</t>
  </si>
  <si>
    <t>Pokladnica</t>
  </si>
  <si>
    <t>221</t>
  </si>
  <si>
    <t>Bankový účet</t>
  </si>
  <si>
    <t>231</t>
  </si>
  <si>
    <t>Krátkodobé bankové úvery</t>
  </si>
  <si>
    <t>311</t>
  </si>
  <si>
    <t>Odberatelia, z toho:</t>
  </si>
  <si>
    <t>Dodávatelia, z toho:</t>
  </si>
  <si>
    <t>Zamestnanci</t>
  </si>
  <si>
    <t>Zúčtovanie s orgánmi sociálneho zabezpečenia a zdravotného ... (záväzok)</t>
  </si>
  <si>
    <t>Daň  z pridanej hodnoty (záväzok)</t>
  </si>
  <si>
    <t>Daň z príjmov (za rok 2019)</t>
  </si>
  <si>
    <t>Ostatné priame dane</t>
  </si>
  <si>
    <t>345</t>
  </si>
  <si>
    <t>Ostatné dane a poplatky (daň z motorových vozidiel)</t>
  </si>
  <si>
    <t>365</t>
  </si>
  <si>
    <t>Ostatné záväzky voči spoločníkom a členom</t>
  </si>
  <si>
    <t>Základné imanie</t>
  </si>
  <si>
    <t>417</t>
  </si>
  <si>
    <t>Zákonný rezervný fond z kapitálových vkladov</t>
  </si>
  <si>
    <t>Zákonný rezervný fond</t>
  </si>
  <si>
    <t>428</t>
  </si>
  <si>
    <t>Nerozdelený zisk minulých rokov</t>
  </si>
  <si>
    <t>Výsledok hospodárenia v schvaľovaní (zisk)</t>
  </si>
  <si>
    <t>Záväzky zo sociálneho fondu</t>
  </si>
  <si>
    <t>Účet</t>
  </si>
  <si>
    <t>Suma v Eur</t>
  </si>
  <si>
    <t>Položka</t>
  </si>
  <si>
    <t>2.</t>
  </si>
  <si>
    <t>3.</t>
  </si>
  <si>
    <t>Zaúčtujte strany MD a DAL, doplňte sumy najskôr ručne do tejto tabuľky a následne vykonajte zaúčtovanie aj v programe OMEGA.</t>
  </si>
  <si>
    <t>Pre výpočet miezd vychádzajte z nižšie uvedených údajov:</t>
  </si>
  <si>
    <t>1. Výpočet mzdy zaokrúhľujte podľa platnej legislatívy na 2 desatinné miesta.</t>
  </si>
  <si>
    <t xml:space="preserve">2. Zamestnanci podpísali vyhlásenie k dani, čiže si uplatňujú mesačne nezdaniteľnú časť základu dane. </t>
  </si>
  <si>
    <t>Zamestnanec</t>
  </si>
  <si>
    <t>Kulhánek</t>
  </si>
  <si>
    <t>Jarabá</t>
  </si>
  <si>
    <t>Svitko</t>
  </si>
  <si>
    <t>Hraško</t>
  </si>
  <si>
    <t>Hrubá mzda</t>
  </si>
  <si>
    <t>Druh pracovného pomeru</t>
  </si>
  <si>
    <t>TPP</t>
  </si>
  <si>
    <t>Dohoda o vykonaní práce</t>
  </si>
  <si>
    <t>Počet detí do 6 rokov</t>
  </si>
  <si>
    <t>Počet detí nad 6 rokov</t>
  </si>
  <si>
    <t>Dni PN v mesiaci</t>
  </si>
  <si>
    <t>Uplatňuje daň.bonus</t>
  </si>
  <si>
    <t>áno</t>
  </si>
  <si>
    <t>nie</t>
  </si>
  <si>
    <t>nie, ale uplatňuje NČZD</t>
  </si>
  <si>
    <t>Nezdaniteľná časť ZD</t>
  </si>
  <si>
    <t>mesačne</t>
  </si>
  <si>
    <t xml:space="preserve">Daňový bonus </t>
  </si>
  <si>
    <t>dieťa do 6 rokov</t>
  </si>
  <si>
    <t>dieťa nad 6 rokov</t>
  </si>
  <si>
    <t xml:space="preserve">Spoločník </t>
  </si>
  <si>
    <t>Krátky</t>
  </si>
  <si>
    <t>bez nároku na odmenu</t>
  </si>
  <si>
    <t>Počet detí</t>
  </si>
  <si>
    <t>x</t>
  </si>
  <si>
    <t>Zaúčtujte nasledovné účtovné prípady v roku 2020 a doplňte chýbajúce sumy</t>
  </si>
  <si>
    <t xml:space="preserve">Motorové vozidlo: </t>
  </si>
  <si>
    <t xml:space="preserve">Budova: </t>
  </si>
  <si>
    <t xml:space="preserve">Hydraulický stroj: </t>
  </si>
  <si>
    <t>Majetok sa odpisuje od prvého dňa mesiaca, ktorý nasleduje po mesiaci, v ktorom bol zaradený. Pri vyradení sa odpisuje do konca mesiaca, v ktorom došlo k vyradeniu.</t>
  </si>
  <si>
    <t xml:space="preserve">Zaokrúhľujte na jedno desatinné miesto. </t>
  </si>
  <si>
    <t>Účtovná jednotka tvorí opravné položky k pohľadávkam vo výške daňovo uznateľnej opravnej položky. Doteraz opravnú položku k pohľadávkam netvorila.</t>
  </si>
  <si>
    <t xml:space="preserve">Účtovná jednotka účtuje zásoby spôsobom A. </t>
  </si>
  <si>
    <t>Účtovná jednotka pri ocenení zásob používa metódu FIFO.</t>
  </si>
  <si>
    <t xml:space="preserve">V príklade abstrahujeme od započítavania daňovej licencie. </t>
  </si>
  <si>
    <t xml:space="preserve">Účtovná jednotka dosiahla v roku 2016 daňovú stratu vo výške 6 300 eur, v rokoch 2017-2019 si túto stratu neodpočítala od základu dane. </t>
  </si>
  <si>
    <t xml:space="preserve">Všetky náhradné diely účtovná jednotka účtuje ako tovar a predáva ich zákazníkom priamo, nie ako súčasť služieb.  </t>
  </si>
  <si>
    <t xml:space="preserve">P. č. </t>
  </si>
  <si>
    <t>Dátum</t>
  </si>
  <si>
    <t>Doklad</t>
  </si>
  <si>
    <t>Účtovný prípad</t>
  </si>
  <si>
    <t>Suma</t>
  </si>
  <si>
    <t>MD</t>
  </si>
  <si>
    <t>D</t>
  </si>
  <si>
    <t>1.</t>
  </si>
  <si>
    <t>3.1.</t>
  </si>
  <si>
    <t>VBÚ</t>
  </si>
  <si>
    <t>a) preddavok na nákup stravných lístkov</t>
  </si>
  <si>
    <t>b) úhrada faktúry f. Guma, s.r.o.</t>
  </si>
  <si>
    <t>c) inkaso faktúry f. GBB, s.r.o.</t>
  </si>
  <si>
    <t>2 100</t>
  </si>
  <si>
    <t>5.1.</t>
  </si>
  <si>
    <t>DF</t>
  </si>
  <si>
    <t>a) nákup stravných lístkov 100 ks á 4 eur/ks - f. Edenred Slovakia, s.r.o.</t>
  </si>
  <si>
    <t>b) provízia</t>
  </si>
  <si>
    <t>c) DPH</t>
  </si>
  <si>
    <t>d) spolu</t>
  </si>
  <si>
    <t>e) zúčtovanie preddavku</t>
  </si>
  <si>
    <t>16.1.</t>
  </si>
  <si>
    <t>OF</t>
  </si>
  <si>
    <t>Faktúra f. Sedamed, s.r.o. za predaj pneumatík 16 ks á 90 eur/ks bez DPH</t>
  </si>
  <si>
    <t>a) cena</t>
  </si>
  <si>
    <t>1 440</t>
  </si>
  <si>
    <t>b) DPH</t>
  </si>
  <si>
    <t>288</t>
  </si>
  <si>
    <t>4.</t>
  </si>
  <si>
    <t>30.1.</t>
  </si>
  <si>
    <t>a) úhrada f. Edenred Slovakia, s.r.o.</t>
  </si>
  <si>
    <t>b) úhrada dane z motorových vozidiel</t>
  </si>
  <si>
    <t>c) dotácia pokladnice</t>
  </si>
  <si>
    <t>d) splátka kreditnej karty</t>
  </si>
  <si>
    <t>e) inkaso od f. Sedamed,s.r.o.</t>
  </si>
  <si>
    <t>1728</t>
  </si>
  <si>
    <t>f) bankové poplatky</t>
  </si>
  <si>
    <t>5</t>
  </si>
  <si>
    <t>5.</t>
  </si>
  <si>
    <t>31.1.</t>
  </si>
  <si>
    <t>ID</t>
  </si>
  <si>
    <t>Vyskladnenie predaných pneumatík</t>
  </si>
  <si>
    <t>800</t>
  </si>
  <si>
    <t>6.</t>
  </si>
  <si>
    <t>10.2.</t>
  </si>
  <si>
    <t>Povinné zmluvné poistenie osobného automobilu - Allianz, a.s.</t>
  </si>
  <si>
    <t>7.</t>
  </si>
  <si>
    <t>20.2.</t>
  </si>
  <si>
    <t>VPD</t>
  </si>
  <si>
    <t>Nákup diaľničnej známky na rok 2020</t>
  </si>
  <si>
    <t>41,67</t>
  </si>
  <si>
    <t>8,33</t>
  </si>
  <si>
    <t>c) spolu</t>
  </si>
  <si>
    <t>50</t>
  </si>
  <si>
    <t>8.</t>
  </si>
  <si>
    <t>21.2.</t>
  </si>
  <si>
    <t>PPD</t>
  </si>
  <si>
    <t>dotácia pokladnice</t>
  </si>
  <si>
    <t>300</t>
  </si>
  <si>
    <t>9.</t>
  </si>
  <si>
    <t>28.2.</t>
  </si>
  <si>
    <t>VBÚv</t>
  </si>
  <si>
    <t>Splátka kreditnej karty</t>
  </si>
  <si>
    <t>100</t>
  </si>
  <si>
    <t>10.</t>
  </si>
  <si>
    <t xml:space="preserve">28.2. </t>
  </si>
  <si>
    <t>a) úhrada povinného zmluvného poistenia</t>
  </si>
  <si>
    <t>65,20</t>
  </si>
  <si>
    <t>b) vrátenie časti finančnej výpomoci spoločníkovi p. Krátkemu</t>
  </si>
  <si>
    <t>1 000</t>
  </si>
  <si>
    <t>c) inkaso faktúry f. Black, s.r.o.</t>
  </si>
  <si>
    <t>1 200</t>
  </si>
  <si>
    <t>11.</t>
  </si>
  <si>
    <t>15.3.</t>
  </si>
  <si>
    <t>Faktúra f. ViaRia, s.r.o. za opravu a predaj náhradných dielov</t>
  </si>
  <si>
    <t>a) oprava automobilu</t>
  </si>
  <si>
    <t>600</t>
  </si>
  <si>
    <t>b) náhradné diely použíté pri oprave (2 ks filtru)</t>
  </si>
  <si>
    <t>450</t>
  </si>
  <si>
    <t>210</t>
  </si>
  <si>
    <t>1260</t>
  </si>
  <si>
    <t>12.</t>
  </si>
  <si>
    <t>20.3.</t>
  </si>
  <si>
    <t>Vyskladnenie použitých filtrov</t>
  </si>
  <si>
    <t>250</t>
  </si>
  <si>
    <t>504</t>
  </si>
  <si>
    <t>132</t>
  </si>
  <si>
    <t>13.</t>
  </si>
  <si>
    <t xml:space="preserve">10.4. </t>
  </si>
  <si>
    <t>Predpis dane z nehnuteľností</t>
  </si>
  <si>
    <t>75</t>
  </si>
  <si>
    <t>14.</t>
  </si>
  <si>
    <t>22.4.</t>
  </si>
  <si>
    <t>Nákup v Metro Cash Carry - kancelárske potreby</t>
  </si>
  <si>
    <t>78</t>
  </si>
  <si>
    <t>15,6</t>
  </si>
  <si>
    <t>15.</t>
  </si>
  <si>
    <t>3.5.</t>
  </si>
  <si>
    <t xml:space="preserve">Nákup pohonných hmôt </t>
  </si>
  <si>
    <t>10</t>
  </si>
  <si>
    <t>16.</t>
  </si>
  <si>
    <t>10.5.</t>
  </si>
  <si>
    <t>a) inkaso od f. ViaRia, s.r.o.</t>
  </si>
  <si>
    <t>1 260</t>
  </si>
  <si>
    <t>b) úhrada dane z nehnuteľnosti</t>
  </si>
  <si>
    <t>c) úhrada dane z príjmov za rok 2019</t>
  </si>
  <si>
    <t>960</t>
  </si>
  <si>
    <t>17.</t>
  </si>
  <si>
    <t>6.6.</t>
  </si>
  <si>
    <t>Faktúra f. Trans, a.s. za garančnú opravu osobných automobilov</t>
  </si>
  <si>
    <t>6 000</t>
  </si>
  <si>
    <t>602</t>
  </si>
  <si>
    <t>343</t>
  </si>
  <si>
    <t>18.</t>
  </si>
  <si>
    <t>22.6.</t>
  </si>
  <si>
    <t>a) pripadajúci nájom na rok 2020</t>
  </si>
  <si>
    <t>1 800</t>
  </si>
  <si>
    <t>b) pripadajúci nájom na rok 2021</t>
  </si>
  <si>
    <t>720</t>
  </si>
  <si>
    <t>19.</t>
  </si>
  <si>
    <t>30.6.</t>
  </si>
  <si>
    <t>Firemná večera pre zamestnancov a obchodných partnerov platená kreditnou platobnou kartou</t>
  </si>
  <si>
    <t>350</t>
  </si>
  <si>
    <t>70</t>
  </si>
  <si>
    <t>20.</t>
  </si>
  <si>
    <t>5.7.</t>
  </si>
  <si>
    <t>a) inkaso od f. Trans, a.s.</t>
  </si>
  <si>
    <t>7 200</t>
  </si>
  <si>
    <t>b) inkaso od f. Aspen, s.r.o.</t>
  </si>
  <si>
    <t>4 320</t>
  </si>
  <si>
    <t>c) úhrada zálohovej faktúry f. Bager, s.r.o. za nákup druhého ramena k hydraulickému stroju</t>
  </si>
  <si>
    <t>3 000</t>
  </si>
  <si>
    <t>052</t>
  </si>
  <si>
    <t>e) bankové poplatky</t>
  </si>
  <si>
    <t>21.</t>
  </si>
  <si>
    <t>10.7.</t>
  </si>
  <si>
    <t>22.</t>
  </si>
  <si>
    <t>25.7.</t>
  </si>
  <si>
    <t>Tržba za výmenu pneumatík za 8 automobilov platená platobnou kartou</t>
  </si>
  <si>
    <t>400</t>
  </si>
  <si>
    <t>80</t>
  </si>
  <si>
    <t>23.</t>
  </si>
  <si>
    <t>2.8.</t>
  </si>
  <si>
    <t>Faktúra od f. Bager, s.r.o. za druhé rameno k hydraulickému stroju</t>
  </si>
  <si>
    <t>042</t>
  </si>
  <si>
    <t>c) zúčtovanie zálohy</t>
  </si>
  <si>
    <t>321</t>
  </si>
  <si>
    <t>24.</t>
  </si>
  <si>
    <t>15.8.</t>
  </si>
  <si>
    <t>Zaradenie ramena k hydraulickému stroju</t>
  </si>
  <si>
    <t>25.</t>
  </si>
  <si>
    <t>18.8.</t>
  </si>
  <si>
    <t>Faktúra f. Tridat, s.r.o. za opravu osobného automobilu, pri oprave boli použíté náhradné diely-4 ks brzdových platničiek</t>
  </si>
  <si>
    <t>a) cena opravy</t>
  </si>
  <si>
    <t>b) brzdové platničky</t>
  </si>
  <si>
    <t>604</t>
  </si>
  <si>
    <t>480</t>
  </si>
  <si>
    <t>26.</t>
  </si>
  <si>
    <t>25.8.</t>
  </si>
  <si>
    <t>a) Inkaso - platba kartou</t>
  </si>
  <si>
    <t>b) úhrada f. Bager, s.r.o.</t>
  </si>
  <si>
    <t>4 200</t>
  </si>
  <si>
    <t>c) inkaso od f. Tridat, s.r.o.</t>
  </si>
  <si>
    <t>2 880</t>
  </si>
  <si>
    <t>27.</t>
  </si>
  <si>
    <t>30.8.</t>
  </si>
  <si>
    <t>Vyskladnenie použitých platničiek zo skladu</t>
  </si>
  <si>
    <t>28.</t>
  </si>
  <si>
    <t>5.9.</t>
  </si>
  <si>
    <t>Valné zhromaždenie - rozhodnutie o rozdelení zisku</t>
  </si>
  <si>
    <t>a) prídel do zákonného rezervného fondu</t>
  </si>
  <si>
    <t>2 000</t>
  </si>
  <si>
    <t>b) prídel do sociálneho fondu</t>
  </si>
  <si>
    <t>500</t>
  </si>
  <si>
    <t xml:space="preserve">c) priznanie nároku spoločníkov na podiel na zisku </t>
  </si>
  <si>
    <t>3 500</t>
  </si>
  <si>
    <t>29.</t>
  </si>
  <si>
    <t>10.9.</t>
  </si>
  <si>
    <t>Predpis zrážkovej dane 7 % z podielu na zisku</t>
  </si>
  <si>
    <t>245</t>
  </si>
  <si>
    <t>30.</t>
  </si>
  <si>
    <t>16.9.</t>
  </si>
  <si>
    <t>31.</t>
  </si>
  <si>
    <t>18.9.</t>
  </si>
  <si>
    <t>DBP</t>
  </si>
  <si>
    <t xml:space="preserve">Zákazník - f. Tridat,s.r.o. reklamovala opravu  osobného automobilu - reklamácia bola uznaná a zákazníkovi bola priznaná náhrada vo výške 50 % z opravy </t>
  </si>
  <si>
    <t>120</t>
  </si>
  <si>
    <t>32.</t>
  </si>
  <si>
    <t>25.9.</t>
  </si>
  <si>
    <t>Zaradenie nakúpených pneumatík na sklad</t>
  </si>
  <si>
    <t>33.</t>
  </si>
  <si>
    <t>1.10.</t>
  </si>
  <si>
    <t>Predaj 80 ks stravných lístkov zamestnancom</t>
  </si>
  <si>
    <t>a) 55 % hodnoty stravného lístka účtovaná do nákladov</t>
  </si>
  <si>
    <t>b) príspevok na stravovanie hradený zo sociálneho fondu</t>
  </si>
  <si>
    <t>c) pohľadávka voči zamestnancom (bude vysporiadaná cez mzdy)</t>
  </si>
  <si>
    <t>34.</t>
  </si>
  <si>
    <t>2.10.</t>
  </si>
  <si>
    <t>Faktúra f. Achtung, a.s. za predaj 20 ks pneumatík na nákladné automobily, 1 ks á 200 eur</t>
  </si>
  <si>
    <t>4 000</t>
  </si>
  <si>
    <t>35.</t>
  </si>
  <si>
    <t>5.10.</t>
  </si>
  <si>
    <t>a) úhrada uznanej reklamácie f. Tridat, s.r.o.</t>
  </si>
  <si>
    <t>325</t>
  </si>
  <si>
    <t>b) inkaso od f. Achtung, a.s.</t>
  </si>
  <si>
    <t>4 800</t>
  </si>
  <si>
    <t xml:space="preserve">c) vyplatenie podielu na zisku spoločníkom </t>
  </si>
  <si>
    <t>3 255</t>
  </si>
  <si>
    <t>364</t>
  </si>
  <si>
    <t>d) odvod zrážkovej dane</t>
  </si>
  <si>
    <t>36.</t>
  </si>
  <si>
    <t>8.10.</t>
  </si>
  <si>
    <t>Zamestnanec predložil faktúru za ubytovanie na Slovensku v sume 330 eur/3 noci. Žiada zamestnávateľa o rekreačný poukaz. Napriek tomu, že zamestnávateľ nemá povinnosť preplatiť rekreačný poukaz, tak prizná zamestnancovi nárok vo výške 55 % z nákladov na ubytovanie). Poukaz bude preplatený ako súčasť mzdy)</t>
  </si>
  <si>
    <t>181,50</t>
  </si>
  <si>
    <t>37.</t>
  </si>
  <si>
    <t>15.10.</t>
  </si>
  <si>
    <t xml:space="preserve">Priznané mzdy zamestnancom za mesiac september - informácie v zadaní príkladu                                                                                         </t>
  </si>
  <si>
    <t>a) hrubé mzdy zamestanancov</t>
  </si>
  <si>
    <t>3100</t>
  </si>
  <si>
    <t>b) zdravotné poistenie hradené zamestnancom</t>
  </si>
  <si>
    <t>124</t>
  </si>
  <si>
    <t>c) sociálne poistenie hradené zamestnancom</t>
  </si>
  <si>
    <t>291,40</t>
  </si>
  <si>
    <t>d) preddavková daň zo mzdy</t>
  </si>
  <si>
    <t>e) nárok zamestnancov na daňový bonus</t>
  </si>
  <si>
    <t>181,76</t>
  </si>
  <si>
    <t>f) náhrada príjmu za práceneschopnosť</t>
  </si>
  <si>
    <t>0</t>
  </si>
  <si>
    <t>g) vysporiadanie stravných lístkov</t>
  </si>
  <si>
    <t>44</t>
  </si>
  <si>
    <t>310</t>
  </si>
  <si>
    <t>781,20</t>
  </si>
  <si>
    <t>38.</t>
  </si>
  <si>
    <t>17.10.</t>
  </si>
  <si>
    <t>c) úhrada odvodov zdravotného poistenia</t>
  </si>
  <si>
    <t>434</t>
  </si>
  <si>
    <t>d) úhrada odvodov sociálneho poistenia</t>
  </si>
  <si>
    <t>1 072,6</t>
  </si>
  <si>
    <t>e) úhrada dane z príjmov zo závislej činnosti</t>
  </si>
  <si>
    <t>39.</t>
  </si>
  <si>
    <t>22.10.</t>
  </si>
  <si>
    <t>Faktúra KnechtaBazar, s.r.o. za opravu automobilov - platba platobnou kartou na mieste</t>
  </si>
  <si>
    <t>4 210</t>
  </si>
  <si>
    <t>842</t>
  </si>
  <si>
    <t>315</t>
  </si>
  <si>
    <t>40.</t>
  </si>
  <si>
    <t>27.11.</t>
  </si>
  <si>
    <t>2 400</t>
  </si>
  <si>
    <t>b) inkaso platby kartou</t>
  </si>
  <si>
    <t>5 052</t>
  </si>
  <si>
    <t>41.</t>
  </si>
  <si>
    <t>6.12.</t>
  </si>
  <si>
    <t>Faktúra Ladislav Rošt za výmenu pneumatík</t>
  </si>
  <si>
    <t>16</t>
  </si>
  <si>
    <t>42.</t>
  </si>
  <si>
    <t>12.12.</t>
  </si>
  <si>
    <t>Zmluvná pokuta za neskoré odoslanie dokumentov do Sociálnej poisťovne</t>
  </si>
  <si>
    <t>30</t>
  </si>
  <si>
    <t>43.</t>
  </si>
  <si>
    <t>31.12.</t>
  </si>
  <si>
    <t>8 000</t>
  </si>
  <si>
    <t>1 600</t>
  </si>
  <si>
    <t>44.</t>
  </si>
  <si>
    <t>Vyradenie osobného automobilu z evidencie</t>
  </si>
  <si>
    <t>a) doúčtovanie odpisov za rok 2020 (vrátane decembra)</t>
  </si>
  <si>
    <t>b) doúčtovanie zostatkovej ceny</t>
  </si>
  <si>
    <t>2 333,3</t>
  </si>
  <si>
    <t xml:space="preserve">c) vyradenie </t>
  </si>
  <si>
    <t>16 000</t>
  </si>
  <si>
    <t>45.</t>
  </si>
  <si>
    <t>Tvorba rezervy na nevyčerpané dovolenky</t>
  </si>
  <si>
    <t>a) tvorba rezervy na mzdy</t>
  </si>
  <si>
    <t>b) tvorba rezervy na sociálne a zdravotné odvody</t>
  </si>
  <si>
    <t>140,80</t>
  </si>
  <si>
    <t>46.</t>
  </si>
  <si>
    <t xml:space="preserve">Odpisy </t>
  </si>
  <si>
    <t>a) budova</t>
  </si>
  <si>
    <t>1 750</t>
  </si>
  <si>
    <t xml:space="preserve">b) samostatné hnuteľné veci a súbory hnuteľných vecí </t>
  </si>
  <si>
    <t>47.</t>
  </si>
  <si>
    <t>Tvorba opravnej položky k pohľadávke</t>
  </si>
  <si>
    <t>48.</t>
  </si>
  <si>
    <t>Predpis dane z príjmov</t>
  </si>
  <si>
    <t>Vypočítajte a doplňte výsledok hospodárenia za rok 2020.</t>
  </si>
  <si>
    <t>Úlohy:</t>
  </si>
  <si>
    <t>Použité skratky v zadaní:</t>
  </si>
  <si>
    <t>ID – interný účtovný doklad</t>
  </si>
  <si>
    <t>BÚ – výpis z bankového účtu</t>
  </si>
  <si>
    <t>BÚv – výpis z bankového úveru</t>
  </si>
  <si>
    <t xml:space="preserve">OF – odoslaná faktúra </t>
  </si>
  <si>
    <t>DF – došlá faktúra</t>
  </si>
  <si>
    <t xml:space="preserve">PPD – príjmový pokladničný doklad  </t>
  </si>
  <si>
    <t>VPD – výdavkový pokladničný doklad</t>
  </si>
  <si>
    <t>Uzavrite účty</t>
  </si>
  <si>
    <t>3. Vytlačte interný doklad 702 – konečný súvahový účet (uložte do PDF súboru)</t>
  </si>
  <si>
    <t>1. Vykonajte uzávierku účtovníctva a DPH</t>
  </si>
  <si>
    <t>4. Vytlačte interný doklad 710 – účet ziskov a strát (uložte do PDF súboru)</t>
  </si>
  <si>
    <t>2. Vykonajte závierku účtovníctva – 710, 702</t>
  </si>
  <si>
    <t>Zostavte a vytlačte (uložte do PDF súboru)</t>
  </si>
  <si>
    <t>1. Účtovnú závierku k 31. 12. 2020 (Otvorenie – December)</t>
  </si>
  <si>
    <t>2. Hlavnú knihu k 31. 12. 2020 (Otvorenie – December)</t>
  </si>
  <si>
    <t>3. Denník účtovných zápisov: účtovný denník jednoduchý, zotrieďte ho podľa DUÚP, obdobie január – december</t>
  </si>
  <si>
    <t>Dlhodobý majetok</t>
  </si>
  <si>
    <t xml:space="preserve">Účtovné odpisy dlhodobého hmotného majetku sú rovnaké ako daňové odpisy. </t>
  </si>
  <si>
    <t>Dlhodobý hmotný majetok, ktorého doba použiteľnosti je viac ako jeden rok a má ocenenie pod 1 700 eur sa účtuje ako dlhodobý hmotný majetok.</t>
  </si>
  <si>
    <t>Účtovná jednotka Servis, s.r.o. mala k 1. 1. 2020 uvedený stav majetku, vlastného imania a záväzkov:</t>
  </si>
  <si>
    <t>1. Otvorte účty</t>
  </si>
  <si>
    <t>2. Vytlačte interný doklad 701 (uložte do PDF súboru)</t>
  </si>
  <si>
    <t>3. Vytlačte zostavu Saldokonto sumárne, obdobie Otvorenie – Otvorenie (uložte do PDF súboru)</t>
  </si>
  <si>
    <t>Firemné iniciály doplnte do firemných údajov v programe OMEGA. Názov firmy bude Vaše meno a priezvisko</t>
  </si>
  <si>
    <t>OC: 16 000 eur, odpisová skupina: 1. Zaradenie do používania: 12.7.2017. Rovnomerné odpisovanie.</t>
  </si>
  <si>
    <t>Mail bude obsahovať:</t>
  </si>
  <si>
    <t>Do predmetu e-mailu napíšte: Olympiádia, Vaše meno a priezvisko</t>
  </si>
  <si>
    <t>1. Tento vyplnený Excel</t>
  </si>
  <si>
    <t>2. Všetky uložené PDF tlačové zostavy</t>
  </si>
  <si>
    <t>3. Archív databázy z programu Omega (Firma - Archivuj)</t>
  </si>
  <si>
    <t>h) zdravotné poistenie hradené zamestnávateľom</t>
  </si>
  <si>
    <t>i) sociálne poistenie hradené zamestnávateľom</t>
  </si>
  <si>
    <r>
      <t xml:space="preserve">Vypracované zadanie nám odošlite na e-mail: </t>
    </r>
    <r>
      <rPr>
        <b/>
        <sz val="11"/>
        <rFont val="Calibri"/>
        <family val="2"/>
        <charset val="238"/>
        <scheme val="minor"/>
      </rPr>
      <t>skoly@kros.sk</t>
    </r>
  </si>
  <si>
    <t xml:space="preserve">Tu vpíšte Vaše celé meno a priezvisko </t>
  </si>
  <si>
    <t>GBB, s.r.o. (splatná 20.1.2020)*</t>
  </si>
  <si>
    <t>Black, s.r.o. (splatná 25.1.2020)*</t>
  </si>
  <si>
    <t>Timrad, s.r.o. (splatná 1.12.2019)*</t>
  </si>
  <si>
    <t>* pri pohľadávkach a záväzkoch z roku 2019 je dátum vystavenia 30.11.2019</t>
  </si>
  <si>
    <t>Guma, s.r.o. (splatná 11.1.2020)*</t>
  </si>
  <si>
    <t>Tirauto, s.r.o. (splatná 13.1.2020)*</t>
  </si>
  <si>
    <t>3. Pri výpočte mzdy, kvôli zaokrúhľovaniu, počítať zvlášť zdravotné odvody zamestnanca a zamestnávateľa, zvlášť sociálne odvody zamestnanca a zamestnávateľa.</t>
  </si>
  <si>
    <t>283,93</t>
  </si>
  <si>
    <t>4. Pri výpočte miezd zaokrúhľujte zdravotné odvody, sociálne odvody a daň na najbližší eurocent nadol.</t>
  </si>
  <si>
    <t>4. Zaúčtujte pohľadávky a záväzky z minulých rokov</t>
  </si>
  <si>
    <t>Firma prenajala od 1.7.2020 časť budovy f. Aspen, s.r.o. a vystavila faktúru za nájomné podľa zmluvy na rok vopred od 1.7.2020 do 30.6.2021 (cena nájmu za mesiac je 300 eur bez DPH)</t>
  </si>
  <si>
    <t>Nákup 30 ks pneumatík na nákladné automobily, 1 ks á 100 eur/bez DPH od AutoTrend, s.r.o.</t>
  </si>
  <si>
    <t>OD – dobropis</t>
  </si>
  <si>
    <t>DBP – dobropis</t>
  </si>
  <si>
    <t>b) úhrada rekreačného poukazu</t>
  </si>
  <si>
    <t>a) úhrada čistých miezd zamestnancom</t>
  </si>
  <si>
    <t>2538,43</t>
  </si>
  <si>
    <t>102,17</t>
  </si>
  <si>
    <t>a) inkaso zálohovej platby za predaj náhradných dielov - 12 ks diskov (zákazník Black, s.r.o. si objednal disky, ktoré nie sú na sklade a účtovná jednotka ich bude objednávať)</t>
  </si>
  <si>
    <t>Predaj osobného automobilu  Skoda Superb, EČ: BL909PK  maloodberateľovi</t>
  </si>
  <si>
    <t>OC: 70 000 eur, odpisová skupina: 6. Zaradenie do používania: 29.9.2016. Rovnomerné odpisovanie.</t>
  </si>
  <si>
    <t>OC: 12 000 eur, odpisová skupina: 1. Zaradenie do používania: 26.5.2018. Rovnomerné odpisovanie.</t>
  </si>
  <si>
    <t>3500</t>
  </si>
  <si>
    <t>Výsledok hospodárenia za rok 2020 z riadka 33 Súvahy:</t>
  </si>
  <si>
    <t>1 233,95</t>
  </si>
  <si>
    <t>hrm</t>
  </si>
  <si>
    <t>zp z 4%</t>
  </si>
  <si>
    <t>sp z 9,4%</t>
  </si>
  <si>
    <t>nčzd</t>
  </si>
  <si>
    <t>zd</t>
  </si>
  <si>
    <t>d</t>
  </si>
  <si>
    <t>m</t>
  </si>
  <si>
    <t>db</t>
  </si>
  <si>
    <t>zp o 10%</t>
  </si>
  <si>
    <t>sp o 25,2%</t>
  </si>
  <si>
    <t>zp z</t>
  </si>
  <si>
    <t>sp z</t>
  </si>
  <si>
    <t>zp o</t>
  </si>
  <si>
    <t>sp o</t>
  </si>
  <si>
    <t>mzda</t>
  </si>
  <si>
    <t>daň</t>
  </si>
  <si>
    <t>stravné</t>
  </si>
  <si>
    <t>na účet</t>
  </si>
  <si>
    <t>HV účtovný</t>
  </si>
  <si>
    <t>Základ dane</t>
  </si>
  <si>
    <t>Umorenie straty</t>
  </si>
  <si>
    <t>Základ dane po umorení straty</t>
  </si>
  <si>
    <t>Daň 15 %</t>
  </si>
  <si>
    <t>HV po zdanení</t>
  </si>
  <si>
    <t>Pripočítateľné položky spolu</t>
  </si>
  <si>
    <t># z toho reprezentačné</t>
  </si>
  <si>
    <t># z toho pokuta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</si>
</sst>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Ubuntu"/>
      <family val="2"/>
      <charset val="238"/>
    </font>
    <font>
      <sz val="10"/>
      <color theme="1"/>
      <name val="Ubuntu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4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i/>
      <u/>
      <sz val="11"/>
      <color theme="8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0"/>
      <color theme="8"/>
      <name val="Ubuntu"/>
      <family val="2"/>
      <charset val="238"/>
    </font>
    <font>
      <b/>
      <sz val="11"/>
      <color theme="8"/>
      <name val="Calibri"/>
      <family val="2"/>
      <scheme val="minor"/>
    </font>
    <font>
      <sz val="30"/>
      <color theme="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4" fillId="0" borderId="0" xfId="0" applyFont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2" fontId="7" fillId="3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4" borderId="0" xfId="0" applyFill="1"/>
    <xf numFmtId="0" fontId="6" fillId="0" borderId="8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49" fontId="6" fillId="5" borderId="1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49" fontId="0" fillId="5" borderId="1" xfId="0" applyNumberForma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left" vertical="center" wrapText="1"/>
    </xf>
    <xf numFmtId="3" fontId="0" fillId="5" borderId="1" xfId="0" applyNumberForma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17" fillId="4" borderId="0" xfId="0" applyFont="1" applyFill="1"/>
    <xf numFmtId="0" fontId="16" fillId="4" borderId="0" xfId="0" applyFont="1" applyFill="1"/>
    <xf numFmtId="0" fontId="15" fillId="4" borderId="0" xfId="0" applyFont="1" applyFill="1"/>
    <xf numFmtId="0" fontId="16" fillId="0" borderId="0" xfId="0" applyFont="1"/>
    <xf numFmtId="0" fontId="16" fillId="0" borderId="0" xfId="0" applyFont="1" applyAlignment="1">
      <alignment wrapText="1"/>
    </xf>
    <xf numFmtId="0" fontId="16" fillId="4" borderId="0" xfId="0" applyFont="1" applyFill="1" applyAlignment="1">
      <alignment wrapText="1"/>
    </xf>
    <xf numFmtId="0" fontId="18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2" fontId="19" fillId="4" borderId="0" xfId="0" applyNumberFormat="1" applyFont="1" applyFill="1" applyAlignment="1">
      <alignment horizontal="right" vertical="center"/>
    </xf>
    <xf numFmtId="0" fontId="19" fillId="4" borderId="0" xfId="0" applyFont="1" applyFill="1"/>
    <xf numFmtId="0" fontId="20" fillId="4" borderId="0" xfId="0" applyFont="1" applyFill="1" applyAlignment="1">
      <alignment vertical="center"/>
    </xf>
    <xf numFmtId="0" fontId="12" fillId="4" borderId="0" xfId="0" applyFont="1" applyFill="1"/>
    <xf numFmtId="0" fontId="13" fillId="4" borderId="0" xfId="0" applyFont="1" applyFill="1"/>
    <xf numFmtId="0" fontId="5" fillId="0" borderId="0" xfId="0" applyFont="1" applyFill="1"/>
    <xf numFmtId="0" fontId="23" fillId="0" borderId="0" xfId="0" applyFont="1"/>
    <xf numFmtId="3" fontId="0" fillId="0" borderId="7" xfId="0" applyNumberForma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2" fontId="0" fillId="4" borderId="0" xfId="0" applyNumberFormat="1" applyFill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4" fillId="4" borderId="1" xfId="0" applyFont="1" applyFill="1" applyBorder="1"/>
    <xf numFmtId="49" fontId="5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/>
    <xf numFmtId="9" fontId="0" fillId="0" borderId="0" xfId="0" applyNumberFormat="1" applyFill="1"/>
    <xf numFmtId="10" fontId="0" fillId="0" borderId="0" xfId="0" applyNumberFormat="1" applyFill="1"/>
    <xf numFmtId="2" fontId="0" fillId="0" borderId="0" xfId="0" applyNumberFormat="1"/>
    <xf numFmtId="14" fontId="22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" fontId="0" fillId="5" borderId="1" xfId="0" applyNumberForma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workbookViewId="0">
      <selection activeCell="E7" sqref="E7"/>
    </sheetView>
  </sheetViews>
  <sheetFormatPr defaultRowHeight="14.4" x14ac:dyDescent="0.3"/>
  <cols>
    <col min="1" max="1" width="20.109375" customWidth="1"/>
    <col min="2" max="2" width="33.21875" customWidth="1"/>
    <col min="3" max="3" width="17.88671875" customWidth="1"/>
    <col min="4" max="4" width="16" customWidth="1"/>
  </cols>
  <sheetData>
    <row r="1" spans="1:4" s="46" customFormat="1" ht="25.8" x14ac:dyDescent="0.5">
      <c r="A1" s="80" t="s">
        <v>0</v>
      </c>
      <c r="C1" s="110">
        <v>44308</v>
      </c>
      <c r="D1" s="111"/>
    </row>
    <row r="2" spans="1:4" s="46" customFormat="1" ht="15.6" customHeight="1" x14ac:dyDescent="0.3">
      <c r="A2" s="81" t="s">
        <v>1</v>
      </c>
      <c r="C2" s="111"/>
      <c r="D2" s="111"/>
    </row>
    <row r="4" spans="1:4" x14ac:dyDescent="0.3">
      <c r="A4" s="26" t="s">
        <v>2</v>
      </c>
    </row>
    <row r="6" spans="1:4" x14ac:dyDescent="0.3">
      <c r="A6" t="s">
        <v>3</v>
      </c>
      <c r="B6" s="25" t="s">
        <v>446</v>
      </c>
    </row>
    <row r="7" spans="1:4" x14ac:dyDescent="0.3">
      <c r="A7" t="s">
        <v>4</v>
      </c>
      <c r="B7" s="1" t="s">
        <v>5</v>
      </c>
    </row>
    <row r="8" spans="1:4" x14ac:dyDescent="0.3">
      <c r="A8" t="s">
        <v>6</v>
      </c>
      <c r="B8" s="1" t="s">
        <v>7</v>
      </c>
    </row>
    <row r="9" spans="1:4" x14ac:dyDescent="0.3">
      <c r="A9" t="s">
        <v>8</v>
      </c>
      <c r="B9" s="1" t="s">
        <v>9</v>
      </c>
    </row>
    <row r="10" spans="1:4" x14ac:dyDescent="0.3">
      <c r="A10" t="s">
        <v>10</v>
      </c>
      <c r="B10" s="1" t="s">
        <v>11</v>
      </c>
    </row>
    <row r="11" spans="1:4" x14ac:dyDescent="0.3">
      <c r="A11" t="s">
        <v>12</v>
      </c>
      <c r="B11" s="1">
        <v>44618557</v>
      </c>
    </row>
    <row r="12" spans="1:4" x14ac:dyDescent="0.3">
      <c r="A12" t="s">
        <v>13</v>
      </c>
      <c r="B12" s="1">
        <v>2020384211</v>
      </c>
    </row>
    <row r="13" spans="1:4" x14ac:dyDescent="0.3">
      <c r="A13" t="s">
        <v>14</v>
      </c>
      <c r="B13" s="1" t="s">
        <v>19</v>
      </c>
    </row>
    <row r="14" spans="1:4" x14ac:dyDescent="0.3">
      <c r="A14" t="s">
        <v>15</v>
      </c>
      <c r="B14" s="1" t="s">
        <v>16</v>
      </c>
    </row>
    <row r="15" spans="1:4" x14ac:dyDescent="0.3">
      <c r="A15" t="s">
        <v>17</v>
      </c>
      <c r="B15" s="1" t="s">
        <v>18</v>
      </c>
    </row>
    <row r="17" spans="1:7" x14ac:dyDescent="0.3">
      <c r="A17" s="112" t="s">
        <v>436</v>
      </c>
      <c r="B17" s="112"/>
      <c r="C17" s="112"/>
      <c r="D17" s="112"/>
      <c r="E17" s="112"/>
      <c r="F17" s="112"/>
      <c r="G17" s="82"/>
    </row>
    <row r="20" spans="1:7" x14ac:dyDescent="0.3">
      <c r="A20" s="26" t="s">
        <v>39</v>
      </c>
    </row>
    <row r="22" spans="1:7" x14ac:dyDescent="0.3">
      <c r="A22" t="s">
        <v>20</v>
      </c>
    </row>
    <row r="24" spans="1:7" x14ac:dyDescent="0.3">
      <c r="A24" t="s">
        <v>21</v>
      </c>
    </row>
    <row r="26" spans="1:7" x14ac:dyDescent="0.3">
      <c r="A26" t="s">
        <v>22</v>
      </c>
    </row>
    <row r="28" spans="1:7" x14ac:dyDescent="0.3">
      <c r="A28" t="s">
        <v>23</v>
      </c>
    </row>
    <row r="30" spans="1:7" x14ac:dyDescent="0.3">
      <c r="A30" t="s">
        <v>24</v>
      </c>
    </row>
    <row r="32" spans="1:7" x14ac:dyDescent="0.3">
      <c r="A32" t="s">
        <v>25</v>
      </c>
    </row>
    <row r="34" spans="1:1" x14ac:dyDescent="0.3">
      <c r="A34" t="s">
        <v>26</v>
      </c>
    </row>
    <row r="36" spans="1:1" x14ac:dyDescent="0.3">
      <c r="A36" t="s">
        <v>27</v>
      </c>
    </row>
    <row r="38" spans="1:1" x14ac:dyDescent="0.3">
      <c r="A38" t="s">
        <v>28</v>
      </c>
    </row>
    <row r="40" spans="1:1" x14ac:dyDescent="0.3">
      <c r="A40" t="s">
        <v>29</v>
      </c>
    </row>
    <row r="42" spans="1:1" x14ac:dyDescent="0.3">
      <c r="A42" t="s">
        <v>30</v>
      </c>
    </row>
    <row r="44" spans="1:1" x14ac:dyDescent="0.3">
      <c r="A44" t="s">
        <v>31</v>
      </c>
    </row>
    <row r="46" spans="1:1" x14ac:dyDescent="0.3">
      <c r="A46" t="s">
        <v>32</v>
      </c>
    </row>
    <row r="48" spans="1:1" x14ac:dyDescent="0.3">
      <c r="A48" t="s">
        <v>33</v>
      </c>
    </row>
    <row r="50" spans="1:1" x14ac:dyDescent="0.3">
      <c r="A50" t="s">
        <v>34</v>
      </c>
    </row>
    <row r="52" spans="1:1" x14ac:dyDescent="0.3">
      <c r="A52" t="s">
        <v>37</v>
      </c>
    </row>
    <row r="54" spans="1:1" x14ac:dyDescent="0.3">
      <c r="A54" t="s">
        <v>38</v>
      </c>
    </row>
    <row r="56" spans="1:1" x14ac:dyDescent="0.3">
      <c r="A56" t="s">
        <v>35</v>
      </c>
    </row>
    <row r="58" spans="1:1" x14ac:dyDescent="0.3">
      <c r="A58" t="s">
        <v>36</v>
      </c>
    </row>
  </sheetData>
  <mergeCells count="2">
    <mergeCell ref="C1:D2"/>
    <mergeCell ref="A17:F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E455-9E14-4E80-838F-6948DC34544E}">
  <dimension ref="A1:P30"/>
  <sheetViews>
    <sheetView showGridLines="0" workbookViewId="0">
      <selection activeCell="H17" sqref="H17"/>
    </sheetView>
  </sheetViews>
  <sheetFormatPr defaultRowHeight="14.4" x14ac:dyDescent="0.3"/>
  <cols>
    <col min="1" max="1" width="25.88671875" customWidth="1"/>
    <col min="2" max="2" width="14.88671875" customWidth="1"/>
    <col min="3" max="3" width="13.33203125" customWidth="1"/>
    <col min="4" max="4" width="16" customWidth="1"/>
    <col min="5" max="5" width="22.109375" customWidth="1"/>
  </cols>
  <sheetData>
    <row r="1" spans="1:16" x14ac:dyDescent="0.3">
      <c r="A1" s="26" t="s">
        <v>86</v>
      </c>
    </row>
    <row r="2" spans="1:16" x14ac:dyDescent="0.3">
      <c r="A2" t="s">
        <v>87</v>
      </c>
    </row>
    <row r="3" spans="1:16" x14ac:dyDescent="0.3">
      <c r="A3" t="s">
        <v>88</v>
      </c>
    </row>
    <row r="4" spans="1:16" x14ac:dyDescent="0.3">
      <c r="A4" s="83" t="s">
        <v>453</v>
      </c>
    </row>
    <row r="5" spans="1:16" x14ac:dyDescent="0.3">
      <c r="A5" s="83" t="s">
        <v>455</v>
      </c>
    </row>
    <row r="7" spans="1:16" x14ac:dyDescent="0.3">
      <c r="A7" s="28" t="s">
        <v>89</v>
      </c>
      <c r="B7" s="29" t="s">
        <v>90</v>
      </c>
      <c r="C7" s="29" t="s">
        <v>91</v>
      </c>
      <c r="D7" s="29" t="s">
        <v>92</v>
      </c>
      <c r="E7" s="29" t="s">
        <v>93</v>
      </c>
      <c r="H7" s="106"/>
      <c r="I7" s="106" t="s">
        <v>90</v>
      </c>
      <c r="J7" s="106"/>
      <c r="K7" s="106" t="s">
        <v>91</v>
      </c>
      <c r="L7" s="106"/>
      <c r="M7" s="106" t="s">
        <v>92</v>
      </c>
      <c r="N7" s="106"/>
      <c r="O7" s="106" t="s">
        <v>93</v>
      </c>
      <c r="P7" s="106"/>
    </row>
    <row r="8" spans="1:16" x14ac:dyDescent="0.3">
      <c r="A8" s="24" t="s">
        <v>94</v>
      </c>
      <c r="B8" s="17">
        <v>1000</v>
      </c>
      <c r="C8" s="16">
        <v>800</v>
      </c>
      <c r="D8" s="17">
        <v>1200</v>
      </c>
      <c r="E8" s="16">
        <v>100</v>
      </c>
      <c r="H8" s="106" t="s">
        <v>472</v>
      </c>
      <c r="I8" s="106">
        <v>1000</v>
      </c>
      <c r="J8" s="106"/>
      <c r="K8" s="106">
        <v>800</v>
      </c>
      <c r="L8" s="106"/>
      <c r="M8" s="106">
        <v>1200</v>
      </c>
      <c r="N8" s="106"/>
      <c r="O8" s="106">
        <v>100</v>
      </c>
      <c r="P8" s="106"/>
    </row>
    <row r="9" spans="1:16" x14ac:dyDescent="0.3">
      <c r="A9" s="24" t="s">
        <v>95</v>
      </c>
      <c r="B9" s="16" t="s">
        <v>96</v>
      </c>
      <c r="C9" s="16" t="s">
        <v>96</v>
      </c>
      <c r="D9" s="16" t="s">
        <v>96</v>
      </c>
      <c r="E9" s="16" t="s">
        <v>97</v>
      </c>
      <c r="H9" s="107" t="s">
        <v>473</v>
      </c>
      <c r="I9" s="106">
        <v>40</v>
      </c>
      <c r="J9" s="113">
        <f>I9+I10</f>
        <v>134</v>
      </c>
      <c r="K9" s="106">
        <v>32</v>
      </c>
      <c r="L9" s="113">
        <f>K9+K10</f>
        <v>107.2</v>
      </c>
      <c r="M9" s="106">
        <v>48</v>
      </c>
      <c r="N9" s="113">
        <f>M9+M10</f>
        <v>160.80000000000001</v>
      </c>
      <c r="O9" s="106">
        <v>4</v>
      </c>
      <c r="P9" s="113">
        <f>O9+O10</f>
        <v>13.4</v>
      </c>
    </row>
    <row r="10" spans="1:16" x14ac:dyDescent="0.3">
      <c r="A10" s="24" t="s">
        <v>98</v>
      </c>
      <c r="B10" s="16">
        <v>1</v>
      </c>
      <c r="C10" s="16">
        <v>2</v>
      </c>
      <c r="D10" s="16">
        <v>2</v>
      </c>
      <c r="E10" s="16">
        <v>0</v>
      </c>
      <c r="H10" s="108" t="s">
        <v>474</v>
      </c>
      <c r="I10" s="106">
        <v>94</v>
      </c>
      <c r="J10" s="113"/>
      <c r="K10" s="106">
        <v>75.2</v>
      </c>
      <c r="L10" s="113"/>
      <c r="M10" s="106">
        <v>112.8</v>
      </c>
      <c r="N10" s="113"/>
      <c r="O10" s="106">
        <v>9.4</v>
      </c>
      <c r="P10" s="113"/>
    </row>
    <row r="11" spans="1:16" x14ac:dyDescent="0.3">
      <c r="A11" s="24" t="s">
        <v>99</v>
      </c>
      <c r="B11" s="16">
        <v>1</v>
      </c>
      <c r="C11" s="16">
        <v>0</v>
      </c>
      <c r="D11" s="16">
        <v>1</v>
      </c>
      <c r="E11" s="16">
        <v>0</v>
      </c>
      <c r="H11" s="106"/>
      <c r="I11" s="106">
        <f>I8-I9-I10</f>
        <v>866</v>
      </c>
      <c r="J11" s="106"/>
      <c r="K11" s="106">
        <f>K8-K9-K10</f>
        <v>692.8</v>
      </c>
      <c r="L11" s="106"/>
      <c r="M11" s="106">
        <f>M8-M9-M10</f>
        <v>1039.2</v>
      </c>
      <c r="N11" s="106"/>
      <c r="O11" s="106">
        <f>O8-O9-O10</f>
        <v>86.6</v>
      </c>
      <c r="P11" s="106"/>
    </row>
    <row r="12" spans="1:16" x14ac:dyDescent="0.3">
      <c r="A12" s="24" t="s">
        <v>100</v>
      </c>
      <c r="B12" s="16">
        <v>0</v>
      </c>
      <c r="C12" s="16">
        <v>0</v>
      </c>
      <c r="D12" s="16">
        <v>0</v>
      </c>
      <c r="E12" s="16">
        <v>0</v>
      </c>
      <c r="H12" s="106" t="s">
        <v>475</v>
      </c>
      <c r="I12" s="106">
        <v>367.85</v>
      </c>
      <c r="J12" s="106"/>
      <c r="K12" s="106">
        <v>367.85</v>
      </c>
      <c r="L12" s="106"/>
      <c r="M12" s="106">
        <v>367.85</v>
      </c>
      <c r="N12" s="106"/>
      <c r="O12" s="106">
        <v>367.85</v>
      </c>
      <c r="P12" s="106"/>
    </row>
    <row r="13" spans="1:16" x14ac:dyDescent="0.3">
      <c r="A13" s="24" t="s">
        <v>101</v>
      </c>
      <c r="B13" s="16" t="s">
        <v>102</v>
      </c>
      <c r="C13" s="16" t="s">
        <v>103</v>
      </c>
      <c r="D13" s="16" t="s">
        <v>102</v>
      </c>
      <c r="E13" s="16" t="s">
        <v>104</v>
      </c>
      <c r="H13" s="106" t="s">
        <v>476</v>
      </c>
      <c r="I13" s="106">
        <f>I11-I12</f>
        <v>498.15</v>
      </c>
      <c r="J13" s="106"/>
      <c r="K13" s="106">
        <f>K11-K12</f>
        <v>324.94999999999993</v>
      </c>
      <c r="L13" s="106"/>
      <c r="M13" s="106">
        <f>M11-M12</f>
        <v>671.35</v>
      </c>
      <c r="N13" s="106"/>
      <c r="O13" s="106"/>
      <c r="P13" s="106"/>
    </row>
    <row r="14" spans="1:16" x14ac:dyDescent="0.3">
      <c r="A14" s="1"/>
      <c r="H14" s="106" t="s">
        <v>477</v>
      </c>
      <c r="I14" s="106">
        <v>94.64</v>
      </c>
      <c r="J14" s="106"/>
      <c r="K14" s="106">
        <v>61.74</v>
      </c>
      <c r="L14" s="106"/>
      <c r="M14" s="106">
        <v>127.55</v>
      </c>
      <c r="N14" s="106"/>
      <c r="O14" s="106"/>
      <c r="P14" s="106"/>
    </row>
    <row r="15" spans="1:16" x14ac:dyDescent="0.3">
      <c r="A15" s="30" t="s">
        <v>105</v>
      </c>
      <c r="B15" s="31">
        <v>367.85</v>
      </c>
      <c r="C15" s="32" t="s">
        <v>106</v>
      </c>
      <c r="D15" s="33"/>
      <c r="H15" s="106" t="s">
        <v>478</v>
      </c>
      <c r="I15" s="106">
        <f>I11-I14</f>
        <v>771.36</v>
      </c>
      <c r="J15" s="106"/>
      <c r="K15" s="106">
        <f>K11-K14</f>
        <v>631.05999999999995</v>
      </c>
      <c r="L15" s="106"/>
      <c r="M15" s="106">
        <f>M11-M14</f>
        <v>911.65000000000009</v>
      </c>
      <c r="N15" s="106"/>
      <c r="O15" s="106">
        <v>86.6</v>
      </c>
      <c r="P15" s="106"/>
    </row>
    <row r="16" spans="1:16" x14ac:dyDescent="0.3">
      <c r="A16" s="30" t="s">
        <v>107</v>
      </c>
      <c r="B16" s="31">
        <v>45.44</v>
      </c>
      <c r="C16" s="34" t="s">
        <v>106</v>
      </c>
      <c r="D16" s="35" t="s">
        <v>108</v>
      </c>
      <c r="H16" s="106" t="s">
        <v>479</v>
      </c>
      <c r="I16" s="106">
        <v>68.16</v>
      </c>
      <c r="J16" s="106"/>
      <c r="K16" s="106"/>
      <c r="L16" s="106"/>
      <c r="M16" s="106">
        <v>113.6</v>
      </c>
      <c r="N16" s="106"/>
      <c r="O16" s="106"/>
      <c r="P16" s="106"/>
    </row>
    <row r="17" spans="1:16" x14ac:dyDescent="0.3">
      <c r="A17" s="30" t="s">
        <v>107</v>
      </c>
      <c r="B17" s="31">
        <v>22.72</v>
      </c>
      <c r="C17" s="34" t="s">
        <v>106</v>
      </c>
      <c r="D17" s="34" t="s">
        <v>109</v>
      </c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x14ac:dyDescent="0.3">
      <c r="A18" s="1"/>
      <c r="H18" s="106" t="s">
        <v>480</v>
      </c>
      <c r="I18" s="106">
        <v>100</v>
      </c>
      <c r="J18" s="113">
        <f>I18+I19</f>
        <v>352</v>
      </c>
      <c r="K18" s="106">
        <v>80</v>
      </c>
      <c r="L18" s="113">
        <f>K18+K19</f>
        <v>281.60000000000002</v>
      </c>
      <c r="M18" s="106">
        <v>120</v>
      </c>
      <c r="N18" s="113">
        <f>M18+M19</f>
        <v>422.4</v>
      </c>
      <c r="O18" s="106">
        <v>10</v>
      </c>
      <c r="P18" s="113">
        <f>O18+O19</f>
        <v>35.200000000000003</v>
      </c>
    </row>
    <row r="19" spans="1:16" x14ac:dyDescent="0.3">
      <c r="A19" s="28" t="s">
        <v>110</v>
      </c>
      <c r="B19" s="29" t="s">
        <v>111</v>
      </c>
      <c r="H19" s="106" t="s">
        <v>481</v>
      </c>
      <c r="I19" s="106">
        <v>252</v>
      </c>
      <c r="J19" s="113"/>
      <c r="K19" s="106">
        <v>201.6</v>
      </c>
      <c r="L19" s="113"/>
      <c r="M19" s="106">
        <v>302.39999999999998</v>
      </c>
      <c r="N19" s="113"/>
      <c r="O19" s="106">
        <v>25.2</v>
      </c>
      <c r="P19" s="113"/>
    </row>
    <row r="20" spans="1:16" ht="28.8" x14ac:dyDescent="0.3">
      <c r="A20" s="24" t="s">
        <v>94</v>
      </c>
      <c r="B20" s="27" t="s">
        <v>112</v>
      </c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x14ac:dyDescent="0.3">
      <c r="A21" s="24" t="s">
        <v>113</v>
      </c>
      <c r="B21" s="16" t="s">
        <v>114</v>
      </c>
      <c r="H21" s="106" t="s">
        <v>472</v>
      </c>
      <c r="I21" s="106">
        <f>I8+K8+M8+O8</f>
        <v>3100</v>
      </c>
      <c r="J21" s="106"/>
      <c r="K21" s="106"/>
      <c r="L21" s="106"/>
      <c r="M21" s="106"/>
      <c r="N21" s="106"/>
      <c r="O21" s="106"/>
      <c r="P21" s="106"/>
    </row>
    <row r="22" spans="1:16" x14ac:dyDescent="0.3">
      <c r="A22" s="24" t="s">
        <v>100</v>
      </c>
      <c r="B22" s="16" t="s">
        <v>114</v>
      </c>
      <c r="H22" s="106" t="s">
        <v>482</v>
      </c>
      <c r="I22" s="106">
        <f>I9+K9+M9+O9</f>
        <v>124</v>
      </c>
      <c r="J22" s="106"/>
      <c r="K22" s="106"/>
      <c r="L22" s="106"/>
      <c r="M22" s="106"/>
      <c r="N22" s="106"/>
      <c r="O22" s="106"/>
      <c r="P22" s="106"/>
    </row>
    <row r="23" spans="1:16" x14ac:dyDescent="0.3">
      <c r="A23" s="24" t="s">
        <v>101</v>
      </c>
      <c r="B23" s="16" t="s">
        <v>114</v>
      </c>
      <c r="H23" s="106" t="s">
        <v>483</v>
      </c>
      <c r="I23" s="106">
        <f>I10+K10+M10+O10</f>
        <v>291.39999999999998</v>
      </c>
      <c r="J23" s="106"/>
      <c r="K23" s="106"/>
      <c r="L23" s="106"/>
      <c r="M23" s="106"/>
      <c r="N23" s="106"/>
      <c r="O23" s="106"/>
      <c r="P23" s="106"/>
    </row>
    <row r="24" spans="1:16" x14ac:dyDescent="0.3">
      <c r="H24" s="106" t="s">
        <v>484</v>
      </c>
      <c r="I24" s="106">
        <f>I18+K18+M18+O18</f>
        <v>310</v>
      </c>
      <c r="J24" s="106"/>
      <c r="K24" s="106"/>
      <c r="L24" s="106"/>
      <c r="M24" s="106"/>
      <c r="N24" s="106"/>
      <c r="O24" s="106"/>
      <c r="P24" s="106"/>
    </row>
    <row r="25" spans="1:16" x14ac:dyDescent="0.3">
      <c r="H25" s="106" t="s">
        <v>485</v>
      </c>
      <c r="I25" s="106">
        <f>I19+K19+M19+O19</f>
        <v>781.2</v>
      </c>
      <c r="J25" s="106"/>
      <c r="K25" s="106"/>
      <c r="L25" s="106"/>
      <c r="M25" s="106"/>
      <c r="N25" s="106"/>
      <c r="O25" s="106"/>
      <c r="P25" s="106"/>
    </row>
    <row r="26" spans="1:16" x14ac:dyDescent="0.3">
      <c r="H26" s="106" t="s">
        <v>486</v>
      </c>
      <c r="I26" s="106">
        <f>I15+K15+M15+O15</f>
        <v>2400.67</v>
      </c>
      <c r="J26" s="106"/>
      <c r="K26" s="106"/>
      <c r="L26" s="106"/>
      <c r="M26" s="106"/>
      <c r="N26" s="106"/>
      <c r="O26" s="106"/>
      <c r="P26" s="106"/>
    </row>
    <row r="27" spans="1:16" x14ac:dyDescent="0.3">
      <c r="H27" s="106" t="s">
        <v>487</v>
      </c>
      <c r="I27" s="106">
        <f>I14+K14+M14</f>
        <v>283.93</v>
      </c>
      <c r="J27" s="106"/>
      <c r="K27" s="106"/>
      <c r="L27" s="106"/>
      <c r="M27" s="106"/>
      <c r="N27" s="106"/>
      <c r="O27" s="106"/>
      <c r="P27" s="106"/>
    </row>
    <row r="28" spans="1:16" x14ac:dyDescent="0.3">
      <c r="H28" s="106" t="s">
        <v>479</v>
      </c>
      <c r="I28" s="106">
        <f>I16+M16</f>
        <v>181.76</v>
      </c>
      <c r="J28" s="106"/>
      <c r="K28" s="106"/>
      <c r="L28" s="106"/>
      <c r="M28" s="106"/>
      <c r="N28" s="106"/>
      <c r="O28" s="106"/>
      <c r="P28" s="106"/>
    </row>
    <row r="29" spans="1:16" x14ac:dyDescent="0.3">
      <c r="H29" s="106" t="s">
        <v>488</v>
      </c>
      <c r="I29" s="106">
        <v>44</v>
      </c>
      <c r="J29" s="106"/>
      <c r="K29" s="106"/>
      <c r="L29" s="106"/>
      <c r="M29" s="106"/>
      <c r="N29" s="106"/>
      <c r="O29" s="106"/>
      <c r="P29" s="106"/>
    </row>
    <row r="30" spans="1:16" x14ac:dyDescent="0.3">
      <c r="H30" s="106" t="s">
        <v>489</v>
      </c>
      <c r="I30" s="106">
        <f>I21-I22-I23-I27+I28-I29</f>
        <v>2538.4300000000003</v>
      </c>
      <c r="J30" s="106"/>
      <c r="K30" s="106"/>
      <c r="L30" s="106"/>
      <c r="M30" s="106"/>
      <c r="N30" s="106"/>
      <c r="O30" s="106"/>
      <c r="P30" s="106"/>
    </row>
  </sheetData>
  <mergeCells count="8">
    <mergeCell ref="J9:J10"/>
    <mergeCell ref="L9:L10"/>
    <mergeCell ref="N9:N10"/>
    <mergeCell ref="P9:P10"/>
    <mergeCell ref="J18:J19"/>
    <mergeCell ref="L18:L19"/>
    <mergeCell ref="N18:N19"/>
    <mergeCell ref="P18:P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11FA-136B-433E-B473-EA5EE9E13F13}">
  <dimension ref="A1:B11"/>
  <sheetViews>
    <sheetView showGridLines="0" workbookViewId="0">
      <selection activeCell="L5" sqref="L5"/>
    </sheetView>
  </sheetViews>
  <sheetFormatPr defaultRowHeight="14.4" x14ac:dyDescent="0.3"/>
  <cols>
    <col min="1" max="1" width="18.5546875" customWidth="1"/>
  </cols>
  <sheetData>
    <row r="1" spans="1:2" x14ac:dyDescent="0.3">
      <c r="A1" s="26" t="s">
        <v>429</v>
      </c>
    </row>
    <row r="3" spans="1:2" x14ac:dyDescent="0.3">
      <c r="A3" s="5" t="s">
        <v>116</v>
      </c>
      <c r="B3" t="s">
        <v>437</v>
      </c>
    </row>
    <row r="4" spans="1:2" x14ac:dyDescent="0.3">
      <c r="A4" s="5" t="s">
        <v>117</v>
      </c>
      <c r="B4" t="s">
        <v>467</v>
      </c>
    </row>
    <row r="5" spans="1:2" x14ac:dyDescent="0.3">
      <c r="A5" s="5" t="s">
        <v>118</v>
      </c>
      <c r="B5" t="s">
        <v>468</v>
      </c>
    </row>
    <row r="8" spans="1:2" x14ac:dyDescent="0.3">
      <c r="A8" t="s">
        <v>119</v>
      </c>
    </row>
    <row r="9" spans="1:2" x14ac:dyDescent="0.3">
      <c r="A9" t="s">
        <v>430</v>
      </c>
    </row>
    <row r="10" spans="1:2" x14ac:dyDescent="0.3">
      <c r="A10" t="s">
        <v>431</v>
      </c>
    </row>
    <row r="11" spans="1:2" x14ac:dyDescent="0.3">
      <c r="A11" t="s">
        <v>120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F05E-E88D-48D8-9DA8-725465828976}">
  <dimension ref="A1:E44"/>
  <sheetViews>
    <sheetView showGridLines="0" topLeftCell="A25" workbookViewId="0">
      <selection activeCell="E7" sqref="E7"/>
    </sheetView>
  </sheetViews>
  <sheetFormatPr defaultRowHeight="14.4" x14ac:dyDescent="0.3"/>
  <cols>
    <col min="1" max="1" width="8.6640625" style="1" customWidth="1"/>
    <col min="2" max="2" width="45.44140625" style="1" customWidth="1"/>
    <col min="3" max="3" width="11.33203125" style="2" customWidth="1"/>
  </cols>
  <sheetData>
    <row r="1" spans="1:3" x14ac:dyDescent="0.3">
      <c r="A1" s="38" t="s">
        <v>432</v>
      </c>
    </row>
    <row r="3" spans="1:3" x14ac:dyDescent="0.3">
      <c r="A3" s="36" t="s">
        <v>80</v>
      </c>
      <c r="B3" s="36" t="s">
        <v>82</v>
      </c>
      <c r="C3" s="37" t="s">
        <v>81</v>
      </c>
    </row>
    <row r="4" spans="1:3" x14ac:dyDescent="0.3">
      <c r="A4" s="39" t="s">
        <v>40</v>
      </c>
      <c r="B4" s="39" t="s">
        <v>41</v>
      </c>
      <c r="C4" s="84">
        <v>70000</v>
      </c>
    </row>
    <row r="5" spans="1:3" x14ac:dyDescent="0.3">
      <c r="A5" s="39" t="s">
        <v>42</v>
      </c>
      <c r="B5" s="39" t="s">
        <v>43</v>
      </c>
      <c r="C5" s="104">
        <v>5688</v>
      </c>
    </row>
    <row r="6" spans="1:3" x14ac:dyDescent="0.3">
      <c r="A6" s="39" t="s">
        <v>44</v>
      </c>
      <c r="B6" s="39" t="s">
        <v>45</v>
      </c>
      <c r="C6" s="84">
        <v>30000</v>
      </c>
    </row>
    <row r="7" spans="1:3" x14ac:dyDescent="0.3">
      <c r="A7" s="39" t="s">
        <v>46</v>
      </c>
      <c r="B7" s="39" t="s">
        <v>47</v>
      </c>
      <c r="C7" s="84">
        <v>14417</v>
      </c>
    </row>
    <row r="8" spans="1:3" x14ac:dyDescent="0.3">
      <c r="A8" s="39" t="s">
        <v>48</v>
      </c>
      <c r="B8" s="39" t="s">
        <v>49</v>
      </c>
      <c r="C8" s="84">
        <v>5000</v>
      </c>
    </row>
    <row r="9" spans="1:3" x14ac:dyDescent="0.3">
      <c r="A9" s="41">
        <v>132</v>
      </c>
      <c r="B9" s="39" t="s">
        <v>50</v>
      </c>
      <c r="C9" s="84">
        <v>3450</v>
      </c>
    </row>
    <row r="10" spans="1:3" x14ac:dyDescent="0.3">
      <c r="A10" s="41"/>
      <c r="B10" s="40" t="s">
        <v>51</v>
      </c>
      <c r="C10" s="85">
        <v>1000</v>
      </c>
    </row>
    <row r="11" spans="1:3" x14ac:dyDescent="0.3">
      <c r="A11" s="43"/>
      <c r="B11" s="40" t="s">
        <v>52</v>
      </c>
      <c r="C11" s="85">
        <v>1250</v>
      </c>
    </row>
    <row r="12" spans="1:3" x14ac:dyDescent="0.3">
      <c r="A12" s="42"/>
      <c r="B12" s="40" t="s">
        <v>53</v>
      </c>
      <c r="C12" s="85">
        <v>1200</v>
      </c>
    </row>
    <row r="13" spans="1:3" x14ac:dyDescent="0.3">
      <c r="A13" s="42" t="s">
        <v>54</v>
      </c>
      <c r="B13" s="39" t="s">
        <v>55</v>
      </c>
      <c r="C13" s="84">
        <v>690</v>
      </c>
    </row>
    <row r="14" spans="1:3" x14ac:dyDescent="0.3">
      <c r="A14" s="39" t="s">
        <v>56</v>
      </c>
      <c r="B14" s="39" t="s">
        <v>57</v>
      </c>
      <c r="C14" s="84">
        <v>15155</v>
      </c>
    </row>
    <row r="15" spans="1:3" x14ac:dyDescent="0.3">
      <c r="A15" s="39" t="s">
        <v>58</v>
      </c>
      <c r="B15" s="39" t="s">
        <v>59</v>
      </c>
      <c r="C15" s="84">
        <v>300</v>
      </c>
    </row>
    <row r="16" spans="1:3" x14ac:dyDescent="0.3">
      <c r="A16" s="41" t="s">
        <v>60</v>
      </c>
      <c r="B16" s="39" t="s">
        <v>61</v>
      </c>
      <c r="C16" s="84">
        <v>3900</v>
      </c>
    </row>
    <row r="17" spans="1:3" x14ac:dyDescent="0.3">
      <c r="A17" s="41"/>
      <c r="B17" s="40" t="s">
        <v>447</v>
      </c>
      <c r="C17" s="85">
        <v>2100</v>
      </c>
    </row>
    <row r="18" spans="1:3" x14ac:dyDescent="0.3">
      <c r="A18" s="43"/>
      <c r="B18" s="40" t="s">
        <v>448</v>
      </c>
      <c r="C18" s="85">
        <v>1200</v>
      </c>
    </row>
    <row r="19" spans="1:3" x14ac:dyDescent="0.3">
      <c r="A19" s="42"/>
      <c r="B19" s="40" t="s">
        <v>449</v>
      </c>
      <c r="C19" s="85">
        <v>600</v>
      </c>
    </row>
    <row r="20" spans="1:3" x14ac:dyDescent="0.3">
      <c r="A20" s="43">
        <v>321</v>
      </c>
      <c r="B20" s="39" t="s">
        <v>62</v>
      </c>
      <c r="C20" s="84">
        <v>3500</v>
      </c>
    </row>
    <row r="21" spans="1:3" x14ac:dyDescent="0.3">
      <c r="A21" s="45"/>
      <c r="B21" s="40" t="s">
        <v>451</v>
      </c>
      <c r="C21" s="85">
        <v>500</v>
      </c>
    </row>
    <row r="22" spans="1:3" x14ac:dyDescent="0.3">
      <c r="A22" s="44"/>
      <c r="B22" s="40" t="s">
        <v>452</v>
      </c>
      <c r="C22" s="85">
        <v>3000</v>
      </c>
    </row>
    <row r="23" spans="1:3" x14ac:dyDescent="0.3">
      <c r="A23" s="42">
        <v>331</v>
      </c>
      <c r="B23" s="39" t="s">
        <v>63</v>
      </c>
      <c r="C23" s="84">
        <v>2500</v>
      </c>
    </row>
    <row r="24" spans="1:3" x14ac:dyDescent="0.3">
      <c r="A24" s="39">
        <v>336</v>
      </c>
      <c r="B24" s="39" t="s">
        <v>64</v>
      </c>
      <c r="C24" s="84">
        <v>3000</v>
      </c>
    </row>
    <row r="25" spans="1:3" x14ac:dyDescent="0.3">
      <c r="A25" s="39">
        <v>343</v>
      </c>
      <c r="B25" s="39" t="s">
        <v>65</v>
      </c>
      <c r="C25" s="84">
        <v>1600</v>
      </c>
    </row>
    <row r="26" spans="1:3" x14ac:dyDescent="0.3">
      <c r="A26" s="39">
        <v>341</v>
      </c>
      <c r="B26" s="39" t="s">
        <v>66</v>
      </c>
      <c r="C26" s="84">
        <v>960</v>
      </c>
    </row>
    <row r="27" spans="1:3" x14ac:dyDescent="0.3">
      <c r="A27" s="39">
        <v>342</v>
      </c>
      <c r="B27" s="39" t="s">
        <v>67</v>
      </c>
      <c r="C27" s="84">
        <v>880</v>
      </c>
    </row>
    <row r="28" spans="1:3" x14ac:dyDescent="0.3">
      <c r="A28" s="39" t="s">
        <v>68</v>
      </c>
      <c r="B28" s="39" t="s">
        <v>69</v>
      </c>
      <c r="C28" s="84">
        <v>200</v>
      </c>
    </row>
    <row r="29" spans="1:3" x14ac:dyDescent="0.3">
      <c r="A29" s="39" t="s">
        <v>70</v>
      </c>
      <c r="B29" s="39" t="s">
        <v>71</v>
      </c>
      <c r="C29" s="84">
        <v>10000</v>
      </c>
    </row>
    <row r="30" spans="1:3" x14ac:dyDescent="0.3">
      <c r="A30" s="39">
        <v>411</v>
      </c>
      <c r="B30" s="39" t="s">
        <v>72</v>
      </c>
      <c r="C30" s="84">
        <v>50000</v>
      </c>
    </row>
    <row r="31" spans="1:3" x14ac:dyDescent="0.3">
      <c r="A31" s="39" t="s">
        <v>73</v>
      </c>
      <c r="B31" s="39" t="s">
        <v>74</v>
      </c>
      <c r="C31" s="84">
        <v>8000</v>
      </c>
    </row>
    <row r="32" spans="1:3" x14ac:dyDescent="0.3">
      <c r="A32" s="39">
        <v>421</v>
      </c>
      <c r="B32" s="39" t="s">
        <v>75</v>
      </c>
      <c r="C32" s="84">
        <v>7000</v>
      </c>
    </row>
    <row r="33" spans="1:5" x14ac:dyDescent="0.3">
      <c r="A33" s="39" t="s">
        <v>76</v>
      </c>
      <c r="B33" s="39" t="s">
        <v>77</v>
      </c>
      <c r="C33" s="84">
        <v>13000</v>
      </c>
    </row>
    <row r="34" spans="1:5" x14ac:dyDescent="0.3">
      <c r="A34" s="39">
        <v>431</v>
      </c>
      <c r="B34" s="39" t="s">
        <v>78</v>
      </c>
      <c r="C34" s="84">
        <v>6000</v>
      </c>
    </row>
    <row r="35" spans="1:5" x14ac:dyDescent="0.3">
      <c r="A35" s="39">
        <v>472</v>
      </c>
      <c r="B35" s="39" t="s">
        <v>79</v>
      </c>
      <c r="C35" s="84">
        <v>1150</v>
      </c>
    </row>
    <row r="37" spans="1:5" x14ac:dyDescent="0.3">
      <c r="A37" s="1" t="s">
        <v>450</v>
      </c>
    </row>
    <row r="40" spans="1:5" x14ac:dyDescent="0.3">
      <c r="A40" s="75" t="s">
        <v>411</v>
      </c>
      <c r="B40" s="76"/>
      <c r="C40" s="77"/>
      <c r="D40" s="78"/>
      <c r="E40" s="78"/>
    </row>
    <row r="41" spans="1:5" x14ac:dyDescent="0.3">
      <c r="A41" s="76" t="s">
        <v>433</v>
      </c>
      <c r="B41" s="76"/>
      <c r="C41" s="77"/>
      <c r="D41" s="78"/>
      <c r="E41" s="78"/>
    </row>
    <row r="42" spans="1:5" x14ac:dyDescent="0.3">
      <c r="A42" s="76" t="s">
        <v>434</v>
      </c>
      <c r="B42" s="79"/>
      <c r="C42" s="77"/>
      <c r="D42" s="78"/>
      <c r="E42" s="78"/>
    </row>
    <row r="43" spans="1:5" x14ac:dyDescent="0.3">
      <c r="A43" s="76" t="s">
        <v>435</v>
      </c>
      <c r="B43" s="76"/>
      <c r="C43" s="77"/>
      <c r="D43" s="78"/>
      <c r="E43" s="78"/>
    </row>
    <row r="44" spans="1:5" x14ac:dyDescent="0.3">
      <c r="A44" s="76" t="s">
        <v>456</v>
      </c>
      <c r="B44" s="86"/>
      <c r="C44" s="87"/>
      <c r="D44" s="46"/>
      <c r="E44" s="4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8E09-D76E-442F-827F-7DE411EC8AB7}">
  <dimension ref="A1:I188"/>
  <sheetViews>
    <sheetView showGridLines="0" tabSelected="1" topLeftCell="C1" workbookViewId="0">
      <selection activeCell="G1" sqref="G1"/>
    </sheetView>
  </sheetViews>
  <sheetFormatPr defaultRowHeight="14.4" x14ac:dyDescent="0.3"/>
  <cols>
    <col min="1" max="1" width="5.77734375" customWidth="1"/>
    <col min="2" max="2" width="7.21875" customWidth="1"/>
    <col min="4" max="4" width="53.21875" style="4" customWidth="1"/>
    <col min="5" max="5" width="12.33203125" customWidth="1"/>
    <col min="6" max="6" width="11.44140625" customWidth="1"/>
    <col min="7" max="7" width="11.33203125" customWidth="1"/>
  </cols>
  <sheetData>
    <row r="1" spans="1:9" x14ac:dyDescent="0.3">
      <c r="A1" s="26" t="s">
        <v>115</v>
      </c>
    </row>
    <row r="2" spans="1:9" x14ac:dyDescent="0.3">
      <c r="A2" s="3"/>
    </row>
    <row r="3" spans="1:9" x14ac:dyDescent="0.3">
      <c r="A3" t="s">
        <v>121</v>
      </c>
    </row>
    <row r="4" spans="1:9" x14ac:dyDescent="0.3">
      <c r="A4" t="s">
        <v>122</v>
      </c>
    </row>
    <row r="5" spans="1:9" x14ac:dyDescent="0.3">
      <c r="A5" t="s">
        <v>123</v>
      </c>
    </row>
    <row r="6" spans="1:9" x14ac:dyDescent="0.3">
      <c r="A6" t="s">
        <v>124</v>
      </c>
    </row>
    <row r="7" spans="1:9" x14ac:dyDescent="0.3">
      <c r="A7" t="s">
        <v>125</v>
      </c>
    </row>
    <row r="8" spans="1:9" x14ac:dyDescent="0.3">
      <c r="A8" t="s">
        <v>126</v>
      </c>
    </row>
    <row r="10" spans="1:9" x14ac:dyDescent="0.3">
      <c r="A10" t="s">
        <v>85</v>
      </c>
    </row>
    <row r="11" spans="1:9" x14ac:dyDescent="0.3">
      <c r="A11" t="s">
        <v>410</v>
      </c>
    </row>
    <row r="14" spans="1:9" x14ac:dyDescent="0.3">
      <c r="A14" s="6" t="s">
        <v>127</v>
      </c>
      <c r="B14" s="6" t="s">
        <v>128</v>
      </c>
      <c r="C14" s="6" t="s">
        <v>129</v>
      </c>
      <c r="D14" s="7" t="s">
        <v>130</v>
      </c>
      <c r="E14" s="8" t="s">
        <v>131</v>
      </c>
      <c r="F14" s="6" t="s">
        <v>132</v>
      </c>
      <c r="G14" s="6" t="s">
        <v>133</v>
      </c>
      <c r="I14" t="s">
        <v>412</v>
      </c>
    </row>
    <row r="15" spans="1:9" x14ac:dyDescent="0.3">
      <c r="A15" s="115" t="s">
        <v>134</v>
      </c>
      <c r="B15" s="115" t="s">
        <v>135</v>
      </c>
      <c r="C15" s="115" t="s">
        <v>136</v>
      </c>
      <c r="D15" s="92" t="s">
        <v>137</v>
      </c>
      <c r="E15" s="55">
        <v>400</v>
      </c>
      <c r="F15" s="56">
        <v>314</v>
      </c>
      <c r="G15" s="56">
        <v>221</v>
      </c>
      <c r="I15" s="1" t="s">
        <v>413</v>
      </c>
    </row>
    <row r="16" spans="1:9" x14ac:dyDescent="0.3">
      <c r="A16" s="115"/>
      <c r="B16" s="115"/>
      <c r="C16" s="115"/>
      <c r="D16" s="93" t="s">
        <v>138</v>
      </c>
      <c r="E16" s="57">
        <v>500</v>
      </c>
      <c r="F16" s="56">
        <v>321</v>
      </c>
      <c r="G16" s="56">
        <v>221</v>
      </c>
      <c r="I16" s="1" t="s">
        <v>414</v>
      </c>
    </row>
    <row r="17" spans="1:9" x14ac:dyDescent="0.3">
      <c r="A17" s="115"/>
      <c r="B17" s="115"/>
      <c r="C17" s="115"/>
      <c r="D17" s="93" t="s">
        <v>139</v>
      </c>
      <c r="E17" s="57" t="s">
        <v>140</v>
      </c>
      <c r="F17" s="56">
        <v>221</v>
      </c>
      <c r="G17" s="56">
        <v>311</v>
      </c>
      <c r="I17" s="1" t="s">
        <v>415</v>
      </c>
    </row>
    <row r="18" spans="1:9" ht="28.8" x14ac:dyDescent="0.3">
      <c r="A18" s="116" t="s">
        <v>83</v>
      </c>
      <c r="B18" s="116" t="s">
        <v>141</v>
      </c>
      <c r="C18" s="116" t="s">
        <v>142</v>
      </c>
      <c r="D18" s="94" t="s">
        <v>143</v>
      </c>
      <c r="E18" s="14">
        <v>400</v>
      </c>
      <c r="F18" s="50">
        <v>213</v>
      </c>
      <c r="G18" s="50"/>
      <c r="I18" s="1" t="s">
        <v>416</v>
      </c>
    </row>
    <row r="19" spans="1:9" x14ac:dyDescent="0.3">
      <c r="A19" s="116"/>
      <c r="B19" s="116"/>
      <c r="C19" s="116"/>
      <c r="D19" s="95" t="s">
        <v>144</v>
      </c>
      <c r="E19" s="49">
        <v>16</v>
      </c>
      <c r="F19" s="50">
        <v>518</v>
      </c>
      <c r="G19" s="50"/>
      <c r="I19" s="1" t="s">
        <v>417</v>
      </c>
    </row>
    <row r="20" spans="1:9" x14ac:dyDescent="0.3">
      <c r="A20" s="116"/>
      <c r="B20" s="116"/>
      <c r="C20" s="116"/>
      <c r="D20" s="95" t="s">
        <v>145</v>
      </c>
      <c r="E20" s="14">
        <v>3.2</v>
      </c>
      <c r="F20" s="50">
        <v>343</v>
      </c>
      <c r="G20" s="50"/>
      <c r="I20" s="1" t="s">
        <v>459</v>
      </c>
    </row>
    <row r="21" spans="1:9" x14ac:dyDescent="0.3">
      <c r="A21" s="116"/>
      <c r="B21" s="116"/>
      <c r="C21" s="116"/>
      <c r="D21" s="95" t="s">
        <v>146</v>
      </c>
      <c r="E21" s="14">
        <v>419.2</v>
      </c>
      <c r="F21" s="50"/>
      <c r="G21" s="50">
        <v>321</v>
      </c>
      <c r="I21" s="1" t="s">
        <v>418</v>
      </c>
    </row>
    <row r="22" spans="1:9" x14ac:dyDescent="0.3">
      <c r="A22" s="116"/>
      <c r="B22" s="116"/>
      <c r="C22" s="116"/>
      <c r="D22" s="96" t="s">
        <v>147</v>
      </c>
      <c r="E22" s="14">
        <v>400</v>
      </c>
      <c r="F22" s="50">
        <v>321</v>
      </c>
      <c r="G22" s="50">
        <v>314</v>
      </c>
      <c r="I22" s="1" t="s">
        <v>419</v>
      </c>
    </row>
    <row r="23" spans="1:9" ht="28.8" x14ac:dyDescent="0.3">
      <c r="A23" s="115" t="s">
        <v>84</v>
      </c>
      <c r="B23" s="117" t="s">
        <v>148</v>
      </c>
      <c r="C23" s="115" t="s">
        <v>149</v>
      </c>
      <c r="D23" s="58" t="s">
        <v>150</v>
      </c>
      <c r="E23" s="57"/>
      <c r="F23" s="56"/>
      <c r="G23" s="56"/>
      <c r="I23" s="1" t="s">
        <v>460</v>
      </c>
    </row>
    <row r="24" spans="1:9" x14ac:dyDescent="0.3">
      <c r="A24" s="115"/>
      <c r="B24" s="117"/>
      <c r="C24" s="115"/>
      <c r="D24" s="62" t="s">
        <v>151</v>
      </c>
      <c r="E24" s="57" t="s">
        <v>152</v>
      </c>
      <c r="F24" s="56">
        <v>311</v>
      </c>
      <c r="G24" s="56">
        <v>604</v>
      </c>
    </row>
    <row r="25" spans="1:9" x14ac:dyDescent="0.3">
      <c r="A25" s="115"/>
      <c r="B25" s="117"/>
      <c r="C25" s="115"/>
      <c r="D25" s="62" t="s">
        <v>153</v>
      </c>
      <c r="E25" s="57" t="s">
        <v>154</v>
      </c>
      <c r="F25" s="56">
        <v>311</v>
      </c>
      <c r="G25" s="56">
        <v>343</v>
      </c>
    </row>
    <row r="26" spans="1:9" x14ac:dyDescent="0.3">
      <c r="A26" s="116" t="s">
        <v>155</v>
      </c>
      <c r="B26" s="118" t="s">
        <v>156</v>
      </c>
      <c r="C26" s="116" t="s">
        <v>136</v>
      </c>
      <c r="D26" s="94" t="s">
        <v>157</v>
      </c>
      <c r="E26" s="14">
        <v>19.2</v>
      </c>
      <c r="F26" s="50">
        <v>321</v>
      </c>
      <c r="G26" s="50">
        <v>221</v>
      </c>
    </row>
    <row r="27" spans="1:9" x14ac:dyDescent="0.3">
      <c r="A27" s="116"/>
      <c r="B27" s="118"/>
      <c r="C27" s="116"/>
      <c r="D27" s="95" t="s">
        <v>158</v>
      </c>
      <c r="E27" s="14">
        <v>200</v>
      </c>
      <c r="F27" s="50">
        <v>345</v>
      </c>
      <c r="G27" s="50">
        <v>221</v>
      </c>
    </row>
    <row r="28" spans="1:9" x14ac:dyDescent="0.3">
      <c r="A28" s="116"/>
      <c r="B28" s="118"/>
      <c r="C28" s="116"/>
      <c r="D28" s="95" t="s">
        <v>159</v>
      </c>
      <c r="E28" s="49">
        <v>300</v>
      </c>
      <c r="F28" s="50">
        <v>261</v>
      </c>
      <c r="G28" s="50">
        <v>221</v>
      </c>
    </row>
    <row r="29" spans="1:9" x14ac:dyDescent="0.3">
      <c r="A29" s="116"/>
      <c r="B29" s="118"/>
      <c r="C29" s="116"/>
      <c r="D29" s="95" t="s">
        <v>160</v>
      </c>
      <c r="E29" s="49">
        <v>100</v>
      </c>
      <c r="F29" s="50">
        <v>261</v>
      </c>
      <c r="G29" s="50">
        <v>221</v>
      </c>
    </row>
    <row r="30" spans="1:9" x14ac:dyDescent="0.3">
      <c r="A30" s="116"/>
      <c r="B30" s="118"/>
      <c r="C30" s="116"/>
      <c r="D30" s="97" t="s">
        <v>161</v>
      </c>
      <c r="E30" s="51" t="s">
        <v>162</v>
      </c>
      <c r="F30" s="18">
        <v>221</v>
      </c>
      <c r="G30" s="18">
        <v>311</v>
      </c>
    </row>
    <row r="31" spans="1:9" x14ac:dyDescent="0.3">
      <c r="A31" s="116"/>
      <c r="B31" s="118"/>
      <c r="C31" s="116"/>
      <c r="D31" s="95" t="s">
        <v>163</v>
      </c>
      <c r="E31" s="49" t="s">
        <v>164</v>
      </c>
      <c r="F31" s="50">
        <v>568</v>
      </c>
      <c r="G31" s="50">
        <v>221</v>
      </c>
    </row>
    <row r="32" spans="1:9" x14ac:dyDescent="0.3">
      <c r="A32" s="59" t="s">
        <v>165</v>
      </c>
      <c r="B32" s="59" t="s">
        <v>166</v>
      </c>
      <c r="C32" s="59" t="s">
        <v>167</v>
      </c>
      <c r="D32" s="92" t="s">
        <v>168</v>
      </c>
      <c r="E32" s="57" t="s">
        <v>169</v>
      </c>
      <c r="F32" s="56">
        <v>504</v>
      </c>
      <c r="G32" s="56">
        <v>132</v>
      </c>
    </row>
    <row r="33" spans="1:7" x14ac:dyDescent="0.3">
      <c r="A33" s="23" t="s">
        <v>170</v>
      </c>
      <c r="B33" s="23" t="s">
        <v>171</v>
      </c>
      <c r="C33" s="23" t="s">
        <v>167</v>
      </c>
      <c r="D33" s="94" t="s">
        <v>172</v>
      </c>
      <c r="E33" s="49">
        <v>65.2</v>
      </c>
      <c r="F33" s="50">
        <v>548</v>
      </c>
      <c r="G33" s="50">
        <v>379</v>
      </c>
    </row>
    <row r="34" spans="1:7" x14ac:dyDescent="0.3">
      <c r="A34" s="115" t="s">
        <v>173</v>
      </c>
      <c r="B34" s="117" t="s">
        <v>174</v>
      </c>
      <c r="C34" s="115" t="s">
        <v>175</v>
      </c>
      <c r="D34" s="54" t="s">
        <v>176</v>
      </c>
      <c r="E34" s="55"/>
      <c r="F34" s="56"/>
      <c r="G34" s="56"/>
    </row>
    <row r="35" spans="1:7" x14ac:dyDescent="0.3">
      <c r="A35" s="115"/>
      <c r="B35" s="117"/>
      <c r="C35" s="115"/>
      <c r="D35" s="62" t="s">
        <v>151</v>
      </c>
      <c r="E35" s="57" t="s">
        <v>177</v>
      </c>
      <c r="F35" s="56">
        <v>518</v>
      </c>
      <c r="G35" s="56"/>
    </row>
    <row r="36" spans="1:7" x14ac:dyDescent="0.3">
      <c r="A36" s="115"/>
      <c r="B36" s="117"/>
      <c r="C36" s="115"/>
      <c r="D36" s="62" t="s">
        <v>153</v>
      </c>
      <c r="E36" s="57" t="s">
        <v>178</v>
      </c>
      <c r="F36" s="60">
        <v>343</v>
      </c>
      <c r="G36" s="60"/>
    </row>
    <row r="37" spans="1:7" x14ac:dyDescent="0.3">
      <c r="A37" s="115"/>
      <c r="B37" s="117"/>
      <c r="C37" s="115"/>
      <c r="D37" s="64" t="s">
        <v>179</v>
      </c>
      <c r="E37" s="55" t="s">
        <v>180</v>
      </c>
      <c r="F37" s="56"/>
      <c r="G37" s="56">
        <v>211</v>
      </c>
    </row>
    <row r="38" spans="1:7" x14ac:dyDescent="0.3">
      <c r="A38" s="23" t="s">
        <v>181</v>
      </c>
      <c r="B38" s="52" t="s">
        <v>182</v>
      </c>
      <c r="C38" s="23" t="s">
        <v>183</v>
      </c>
      <c r="D38" s="94" t="s">
        <v>184</v>
      </c>
      <c r="E38" s="14" t="s">
        <v>185</v>
      </c>
      <c r="F38" s="53" t="s">
        <v>54</v>
      </c>
      <c r="G38" s="50">
        <v>261</v>
      </c>
    </row>
    <row r="39" spans="1:7" x14ac:dyDescent="0.3">
      <c r="A39" s="59" t="s">
        <v>186</v>
      </c>
      <c r="B39" s="59" t="s">
        <v>187</v>
      </c>
      <c r="C39" s="59" t="s">
        <v>188</v>
      </c>
      <c r="D39" s="92" t="s">
        <v>189</v>
      </c>
      <c r="E39" s="57" t="s">
        <v>190</v>
      </c>
      <c r="F39" s="56">
        <v>231</v>
      </c>
      <c r="G39" s="56">
        <v>261</v>
      </c>
    </row>
    <row r="40" spans="1:7" x14ac:dyDescent="0.3">
      <c r="A40" s="116" t="s">
        <v>191</v>
      </c>
      <c r="B40" s="116" t="s">
        <v>192</v>
      </c>
      <c r="C40" s="116" t="s">
        <v>136</v>
      </c>
      <c r="D40" s="94" t="s">
        <v>193</v>
      </c>
      <c r="E40" s="14" t="s">
        <v>194</v>
      </c>
      <c r="F40" s="50">
        <v>379</v>
      </c>
      <c r="G40" s="50">
        <v>221</v>
      </c>
    </row>
    <row r="41" spans="1:7" x14ac:dyDescent="0.3">
      <c r="A41" s="116"/>
      <c r="B41" s="116"/>
      <c r="C41" s="116"/>
      <c r="D41" s="95" t="s">
        <v>195</v>
      </c>
      <c r="E41" s="49" t="s">
        <v>196</v>
      </c>
      <c r="F41" s="50">
        <v>365</v>
      </c>
      <c r="G41" s="50">
        <v>221</v>
      </c>
    </row>
    <row r="42" spans="1:7" x14ac:dyDescent="0.3">
      <c r="A42" s="116"/>
      <c r="B42" s="116"/>
      <c r="C42" s="116"/>
      <c r="D42" s="94" t="s">
        <v>197</v>
      </c>
      <c r="E42" s="14" t="s">
        <v>198</v>
      </c>
      <c r="F42" s="50">
        <v>221</v>
      </c>
      <c r="G42" s="50">
        <v>311</v>
      </c>
    </row>
    <row r="43" spans="1:7" x14ac:dyDescent="0.3">
      <c r="A43" s="115" t="s">
        <v>199</v>
      </c>
      <c r="B43" s="115" t="s">
        <v>200</v>
      </c>
      <c r="C43" s="115" t="s">
        <v>149</v>
      </c>
      <c r="D43" s="54" t="s">
        <v>201</v>
      </c>
      <c r="E43" s="57"/>
      <c r="F43" s="56"/>
      <c r="G43" s="56"/>
    </row>
    <row r="44" spans="1:7" x14ac:dyDescent="0.3">
      <c r="A44" s="115"/>
      <c r="B44" s="115"/>
      <c r="C44" s="115"/>
      <c r="D44" s="64" t="s">
        <v>202</v>
      </c>
      <c r="E44" s="55" t="s">
        <v>203</v>
      </c>
      <c r="F44" s="56"/>
      <c r="G44" s="56">
        <v>602</v>
      </c>
    </row>
    <row r="45" spans="1:7" x14ac:dyDescent="0.3">
      <c r="A45" s="115"/>
      <c r="B45" s="115"/>
      <c r="C45" s="115"/>
      <c r="D45" s="64" t="s">
        <v>204</v>
      </c>
      <c r="E45" s="61" t="s">
        <v>205</v>
      </c>
      <c r="F45" s="61"/>
      <c r="G45" s="56">
        <v>604</v>
      </c>
    </row>
    <row r="46" spans="1:7" x14ac:dyDescent="0.3">
      <c r="A46" s="115"/>
      <c r="B46" s="115"/>
      <c r="C46" s="115"/>
      <c r="D46" s="64" t="s">
        <v>145</v>
      </c>
      <c r="E46" s="57" t="s">
        <v>206</v>
      </c>
      <c r="F46" s="56"/>
      <c r="G46" s="56">
        <v>343</v>
      </c>
    </row>
    <row r="47" spans="1:7" x14ac:dyDescent="0.3">
      <c r="A47" s="115"/>
      <c r="B47" s="115"/>
      <c r="C47" s="115"/>
      <c r="D47" s="62" t="s">
        <v>146</v>
      </c>
      <c r="E47" s="57" t="s">
        <v>207</v>
      </c>
      <c r="F47" s="61" t="s">
        <v>60</v>
      </c>
      <c r="G47" s="61"/>
    </row>
    <row r="48" spans="1:7" x14ac:dyDescent="0.3">
      <c r="A48" s="23" t="s">
        <v>208</v>
      </c>
      <c r="B48" s="23" t="s">
        <v>209</v>
      </c>
      <c r="C48" s="23" t="s">
        <v>167</v>
      </c>
      <c r="D48" s="94" t="s">
        <v>210</v>
      </c>
      <c r="E48" s="14" t="s">
        <v>211</v>
      </c>
      <c r="F48" s="53" t="s">
        <v>212</v>
      </c>
      <c r="G48" s="53" t="s">
        <v>213</v>
      </c>
    </row>
    <row r="49" spans="1:7" x14ac:dyDescent="0.3">
      <c r="A49" s="59" t="s">
        <v>214</v>
      </c>
      <c r="B49" s="59" t="s">
        <v>215</v>
      </c>
      <c r="C49" s="59" t="s">
        <v>167</v>
      </c>
      <c r="D49" s="98" t="s">
        <v>216</v>
      </c>
      <c r="E49" s="61" t="s">
        <v>217</v>
      </c>
      <c r="F49" s="56">
        <v>532</v>
      </c>
      <c r="G49" s="56">
        <v>345</v>
      </c>
    </row>
    <row r="50" spans="1:7" x14ac:dyDescent="0.3">
      <c r="A50" s="116" t="s">
        <v>218</v>
      </c>
      <c r="B50" s="116" t="s">
        <v>219</v>
      </c>
      <c r="C50" s="116" t="s">
        <v>175</v>
      </c>
      <c r="D50" s="21" t="s">
        <v>220</v>
      </c>
      <c r="E50" s="14"/>
      <c r="F50" s="50"/>
      <c r="G50" s="50"/>
    </row>
    <row r="51" spans="1:7" x14ac:dyDescent="0.3">
      <c r="A51" s="116"/>
      <c r="B51" s="116"/>
      <c r="C51" s="116"/>
      <c r="D51" s="66" t="s">
        <v>151</v>
      </c>
      <c r="E51" s="49" t="s">
        <v>221</v>
      </c>
      <c r="F51" s="50">
        <v>501</v>
      </c>
      <c r="G51" s="50">
        <v>211</v>
      </c>
    </row>
    <row r="52" spans="1:7" x14ac:dyDescent="0.3">
      <c r="A52" s="116"/>
      <c r="B52" s="116"/>
      <c r="C52" s="116"/>
      <c r="D52" s="66" t="s">
        <v>153</v>
      </c>
      <c r="E52" s="14" t="s">
        <v>222</v>
      </c>
      <c r="F52" s="50">
        <v>343</v>
      </c>
      <c r="G52" s="50">
        <v>211</v>
      </c>
    </row>
    <row r="53" spans="1:7" x14ac:dyDescent="0.3">
      <c r="A53" s="115" t="s">
        <v>223</v>
      </c>
      <c r="B53" s="115" t="s">
        <v>224</v>
      </c>
      <c r="C53" s="115" t="s">
        <v>175</v>
      </c>
      <c r="D53" s="54" t="s">
        <v>225</v>
      </c>
      <c r="E53" s="57"/>
      <c r="F53" s="56"/>
      <c r="G53" s="56"/>
    </row>
    <row r="54" spans="1:7" x14ac:dyDescent="0.3">
      <c r="A54" s="115"/>
      <c r="B54" s="115"/>
      <c r="C54" s="115"/>
      <c r="D54" s="62" t="s">
        <v>151</v>
      </c>
      <c r="E54" s="55" t="s">
        <v>180</v>
      </c>
      <c r="F54" s="56">
        <v>501</v>
      </c>
      <c r="G54" s="56">
        <v>211</v>
      </c>
    </row>
    <row r="55" spans="1:7" x14ac:dyDescent="0.3">
      <c r="A55" s="115"/>
      <c r="B55" s="115"/>
      <c r="C55" s="115"/>
      <c r="D55" s="64" t="s">
        <v>153</v>
      </c>
      <c r="E55" s="57" t="s">
        <v>226</v>
      </c>
      <c r="F55" s="56">
        <v>343</v>
      </c>
      <c r="G55" s="56">
        <v>211</v>
      </c>
    </row>
    <row r="56" spans="1:7" x14ac:dyDescent="0.3">
      <c r="A56" s="114" t="s">
        <v>227</v>
      </c>
      <c r="B56" s="114" t="s">
        <v>228</v>
      </c>
      <c r="C56" s="114" t="s">
        <v>136</v>
      </c>
      <c r="D56" s="99" t="s">
        <v>229</v>
      </c>
      <c r="E56" s="11" t="s">
        <v>230</v>
      </c>
      <c r="F56" s="15">
        <v>221</v>
      </c>
      <c r="G56" s="15">
        <v>311</v>
      </c>
    </row>
    <row r="57" spans="1:7" x14ac:dyDescent="0.3">
      <c r="A57" s="114"/>
      <c r="B57" s="114"/>
      <c r="C57" s="114"/>
      <c r="D57" s="100" t="s">
        <v>231</v>
      </c>
      <c r="E57" s="10" t="s">
        <v>217</v>
      </c>
      <c r="F57" s="15">
        <v>345</v>
      </c>
      <c r="G57" s="12" t="s">
        <v>56</v>
      </c>
    </row>
    <row r="58" spans="1:7" x14ac:dyDescent="0.3">
      <c r="A58" s="114"/>
      <c r="B58" s="114"/>
      <c r="C58" s="114"/>
      <c r="D58" s="101" t="s">
        <v>232</v>
      </c>
      <c r="E58" s="10" t="s">
        <v>233</v>
      </c>
      <c r="F58" s="15">
        <v>341</v>
      </c>
      <c r="G58" s="12" t="s">
        <v>56</v>
      </c>
    </row>
    <row r="59" spans="1:7" ht="28.8" x14ac:dyDescent="0.3">
      <c r="A59" s="115" t="s">
        <v>234</v>
      </c>
      <c r="B59" s="115" t="s">
        <v>235</v>
      </c>
      <c r="C59" s="115" t="s">
        <v>149</v>
      </c>
      <c r="D59" s="58" t="s">
        <v>236</v>
      </c>
      <c r="E59" s="57"/>
      <c r="F59" s="56"/>
      <c r="G59" s="61"/>
    </row>
    <row r="60" spans="1:7" x14ac:dyDescent="0.3">
      <c r="A60" s="115"/>
      <c r="B60" s="115"/>
      <c r="C60" s="115"/>
      <c r="D60" s="62" t="s">
        <v>151</v>
      </c>
      <c r="E60" s="55" t="s">
        <v>237</v>
      </c>
      <c r="F60" s="56">
        <v>311</v>
      </c>
      <c r="G60" s="61" t="s">
        <v>238</v>
      </c>
    </row>
    <row r="61" spans="1:7" x14ac:dyDescent="0.3">
      <c r="A61" s="115"/>
      <c r="B61" s="115"/>
      <c r="C61" s="115"/>
      <c r="D61" s="62" t="s">
        <v>153</v>
      </c>
      <c r="E61" s="57" t="s">
        <v>198</v>
      </c>
      <c r="F61" s="61" t="s">
        <v>60</v>
      </c>
      <c r="G61" s="61" t="s">
        <v>239</v>
      </c>
    </row>
    <row r="62" spans="1:7" ht="57.6" x14ac:dyDescent="0.3">
      <c r="A62" s="114" t="s">
        <v>240</v>
      </c>
      <c r="B62" s="114" t="s">
        <v>241</v>
      </c>
      <c r="C62" s="114" t="s">
        <v>149</v>
      </c>
      <c r="D62" s="19" t="s">
        <v>457</v>
      </c>
      <c r="E62" s="12"/>
      <c r="F62" s="15"/>
      <c r="G62" s="15"/>
    </row>
    <row r="63" spans="1:7" x14ac:dyDescent="0.3">
      <c r="A63" s="114"/>
      <c r="B63" s="114"/>
      <c r="C63" s="114"/>
      <c r="D63" s="67" t="s">
        <v>242</v>
      </c>
      <c r="E63" s="14" t="s">
        <v>243</v>
      </c>
      <c r="F63" s="15">
        <v>315</v>
      </c>
      <c r="G63" s="15">
        <v>602</v>
      </c>
    </row>
    <row r="64" spans="1:7" x14ac:dyDescent="0.3">
      <c r="A64" s="114"/>
      <c r="B64" s="114"/>
      <c r="C64" s="114"/>
      <c r="D64" s="67" t="s">
        <v>244</v>
      </c>
      <c r="E64" s="10" t="s">
        <v>243</v>
      </c>
      <c r="F64" s="15">
        <v>315</v>
      </c>
      <c r="G64" s="15">
        <v>384</v>
      </c>
    </row>
    <row r="65" spans="1:7" x14ac:dyDescent="0.3">
      <c r="A65" s="114"/>
      <c r="B65" s="114"/>
      <c r="C65" s="114"/>
      <c r="D65" s="67" t="s">
        <v>145</v>
      </c>
      <c r="E65" s="11" t="s">
        <v>245</v>
      </c>
      <c r="F65" s="15">
        <v>315</v>
      </c>
      <c r="G65" s="15">
        <v>343</v>
      </c>
    </row>
    <row r="66" spans="1:7" ht="28.8" x14ac:dyDescent="0.3">
      <c r="A66" s="115" t="s">
        <v>246</v>
      </c>
      <c r="B66" s="115" t="s">
        <v>247</v>
      </c>
      <c r="C66" s="115" t="s">
        <v>167</v>
      </c>
      <c r="D66" s="54" t="s">
        <v>248</v>
      </c>
      <c r="E66" s="57"/>
      <c r="F66" s="56"/>
      <c r="G66" s="56"/>
    </row>
    <row r="67" spans="1:7" x14ac:dyDescent="0.3">
      <c r="A67" s="115"/>
      <c r="B67" s="115"/>
      <c r="C67" s="115"/>
      <c r="D67" s="64" t="s">
        <v>151</v>
      </c>
      <c r="E67" s="55" t="s">
        <v>249</v>
      </c>
      <c r="F67" s="56">
        <v>513</v>
      </c>
      <c r="G67" s="56">
        <v>231</v>
      </c>
    </row>
    <row r="68" spans="1:7" x14ac:dyDescent="0.3">
      <c r="A68" s="115"/>
      <c r="B68" s="115"/>
      <c r="C68" s="115"/>
      <c r="D68" s="64" t="s">
        <v>153</v>
      </c>
      <c r="E68" s="61" t="s">
        <v>250</v>
      </c>
      <c r="F68" s="56">
        <v>513</v>
      </c>
      <c r="G68" s="56">
        <v>231</v>
      </c>
    </row>
    <row r="69" spans="1:7" x14ac:dyDescent="0.3">
      <c r="A69" s="114" t="s">
        <v>251</v>
      </c>
      <c r="B69" s="114" t="s">
        <v>252</v>
      </c>
      <c r="C69" s="114" t="s">
        <v>136</v>
      </c>
      <c r="D69" s="99" t="s">
        <v>253</v>
      </c>
      <c r="E69" s="10" t="s">
        <v>254</v>
      </c>
      <c r="F69" s="15">
        <v>221</v>
      </c>
      <c r="G69" s="15">
        <v>311</v>
      </c>
    </row>
    <row r="70" spans="1:7" x14ac:dyDescent="0.3">
      <c r="A70" s="114"/>
      <c r="B70" s="114"/>
      <c r="C70" s="114"/>
      <c r="D70" s="100" t="s">
        <v>255</v>
      </c>
      <c r="E70" s="11" t="s">
        <v>256</v>
      </c>
      <c r="F70" s="15">
        <v>221</v>
      </c>
      <c r="G70" s="15">
        <v>315</v>
      </c>
    </row>
    <row r="71" spans="1:7" ht="28.8" x14ac:dyDescent="0.3">
      <c r="A71" s="114"/>
      <c r="B71" s="114"/>
      <c r="C71" s="114"/>
      <c r="D71" s="100" t="s">
        <v>257</v>
      </c>
      <c r="E71" s="9" t="s">
        <v>258</v>
      </c>
      <c r="F71" s="12" t="s">
        <v>259</v>
      </c>
      <c r="G71" s="15">
        <v>221</v>
      </c>
    </row>
    <row r="72" spans="1:7" x14ac:dyDescent="0.3">
      <c r="A72" s="114"/>
      <c r="B72" s="114"/>
      <c r="C72" s="114"/>
      <c r="D72" s="100" t="s">
        <v>160</v>
      </c>
      <c r="E72" s="9" t="s">
        <v>185</v>
      </c>
      <c r="F72" s="15">
        <v>261</v>
      </c>
      <c r="G72" s="15">
        <v>221</v>
      </c>
    </row>
    <row r="73" spans="1:7" x14ac:dyDescent="0.3">
      <c r="A73" s="114"/>
      <c r="B73" s="114"/>
      <c r="C73" s="114"/>
      <c r="D73" s="100" t="s">
        <v>260</v>
      </c>
      <c r="E73" s="9" t="s">
        <v>164</v>
      </c>
      <c r="F73" s="15">
        <v>568</v>
      </c>
      <c r="G73" s="15">
        <v>221</v>
      </c>
    </row>
    <row r="74" spans="1:7" x14ac:dyDescent="0.3">
      <c r="A74" s="59" t="s">
        <v>261</v>
      </c>
      <c r="B74" s="59" t="s">
        <v>262</v>
      </c>
      <c r="C74" s="59" t="s">
        <v>188</v>
      </c>
      <c r="D74" s="92" t="s">
        <v>189</v>
      </c>
      <c r="E74" s="57" t="s">
        <v>185</v>
      </c>
      <c r="F74" s="56">
        <v>231</v>
      </c>
      <c r="G74" s="56">
        <v>261</v>
      </c>
    </row>
    <row r="75" spans="1:7" ht="28.8" x14ac:dyDescent="0.3">
      <c r="A75" s="114" t="s">
        <v>263</v>
      </c>
      <c r="B75" s="114" t="s">
        <v>264</v>
      </c>
      <c r="C75" s="114" t="s">
        <v>167</v>
      </c>
      <c r="D75" s="20" t="s">
        <v>265</v>
      </c>
      <c r="E75" s="9"/>
      <c r="F75" s="15"/>
      <c r="G75" s="15"/>
    </row>
    <row r="76" spans="1:7" x14ac:dyDescent="0.3">
      <c r="A76" s="114"/>
      <c r="B76" s="114"/>
      <c r="C76" s="114"/>
      <c r="D76" s="48" t="s">
        <v>151</v>
      </c>
      <c r="E76" s="9" t="s">
        <v>266</v>
      </c>
      <c r="F76" s="15">
        <v>315</v>
      </c>
      <c r="G76" s="15">
        <v>602</v>
      </c>
    </row>
    <row r="77" spans="1:7" x14ac:dyDescent="0.3">
      <c r="A77" s="114"/>
      <c r="B77" s="114"/>
      <c r="C77" s="114"/>
      <c r="D77" s="48" t="s">
        <v>153</v>
      </c>
      <c r="E77" s="10" t="s">
        <v>267</v>
      </c>
      <c r="F77" s="15">
        <v>315</v>
      </c>
      <c r="G77" s="15">
        <v>343</v>
      </c>
    </row>
    <row r="78" spans="1:7" ht="28.8" x14ac:dyDescent="0.3">
      <c r="A78" s="115" t="s">
        <v>268</v>
      </c>
      <c r="B78" s="115" t="s">
        <v>269</v>
      </c>
      <c r="C78" s="115" t="s">
        <v>142</v>
      </c>
      <c r="D78" s="58" t="s">
        <v>270</v>
      </c>
      <c r="E78" s="57"/>
      <c r="F78" s="61"/>
      <c r="G78" s="56"/>
    </row>
    <row r="79" spans="1:7" x14ac:dyDescent="0.3">
      <c r="A79" s="115"/>
      <c r="B79" s="115"/>
      <c r="C79" s="115"/>
      <c r="D79" s="64" t="s">
        <v>151</v>
      </c>
      <c r="E79" s="55" t="s">
        <v>237</v>
      </c>
      <c r="F79" s="61" t="s">
        <v>271</v>
      </c>
      <c r="G79" s="56">
        <v>321</v>
      </c>
    </row>
    <row r="80" spans="1:7" x14ac:dyDescent="0.3">
      <c r="A80" s="115"/>
      <c r="B80" s="115"/>
      <c r="C80" s="115"/>
      <c r="D80" s="64" t="s">
        <v>153</v>
      </c>
      <c r="E80" s="57" t="s">
        <v>198</v>
      </c>
      <c r="F80" s="61" t="s">
        <v>239</v>
      </c>
      <c r="G80" s="56">
        <v>321</v>
      </c>
    </row>
    <row r="81" spans="1:7" x14ac:dyDescent="0.3">
      <c r="A81" s="115"/>
      <c r="B81" s="115"/>
      <c r="C81" s="115"/>
      <c r="D81" s="64" t="s">
        <v>272</v>
      </c>
      <c r="E81" s="57" t="s">
        <v>258</v>
      </c>
      <c r="F81" s="61" t="s">
        <v>273</v>
      </c>
      <c r="G81" s="61" t="s">
        <v>259</v>
      </c>
    </row>
    <row r="82" spans="1:7" x14ac:dyDescent="0.3">
      <c r="A82" s="16" t="s">
        <v>274</v>
      </c>
      <c r="B82" s="16" t="s">
        <v>275</v>
      </c>
      <c r="C82" s="16" t="s">
        <v>167</v>
      </c>
      <c r="D82" s="99" t="s">
        <v>276</v>
      </c>
      <c r="E82" s="10" t="s">
        <v>237</v>
      </c>
      <c r="F82" s="12" t="s">
        <v>44</v>
      </c>
      <c r="G82" s="12" t="s">
        <v>271</v>
      </c>
    </row>
    <row r="83" spans="1:7" ht="28.8" x14ac:dyDescent="0.3">
      <c r="A83" s="115" t="s">
        <v>277</v>
      </c>
      <c r="B83" s="115" t="s">
        <v>278</v>
      </c>
      <c r="C83" s="115" t="s">
        <v>149</v>
      </c>
      <c r="D83" s="54" t="s">
        <v>279</v>
      </c>
      <c r="E83" s="55"/>
      <c r="F83" s="56"/>
      <c r="G83" s="56"/>
    </row>
    <row r="84" spans="1:7" x14ac:dyDescent="0.3">
      <c r="A84" s="115"/>
      <c r="B84" s="115"/>
      <c r="C84" s="115"/>
      <c r="D84" s="64" t="s">
        <v>280</v>
      </c>
      <c r="E84" s="55" t="s">
        <v>198</v>
      </c>
      <c r="F84" s="56">
        <v>311</v>
      </c>
      <c r="G84" s="56">
        <v>602</v>
      </c>
    </row>
    <row r="85" spans="1:7" x14ac:dyDescent="0.3">
      <c r="A85" s="115"/>
      <c r="B85" s="115"/>
      <c r="C85" s="115"/>
      <c r="D85" s="64" t="s">
        <v>281</v>
      </c>
      <c r="E85" s="55" t="s">
        <v>198</v>
      </c>
      <c r="F85" s="61" t="s">
        <v>60</v>
      </c>
      <c r="G85" s="61" t="s">
        <v>282</v>
      </c>
    </row>
    <row r="86" spans="1:7" x14ac:dyDescent="0.3">
      <c r="A86" s="115"/>
      <c r="B86" s="115"/>
      <c r="C86" s="115"/>
      <c r="D86" s="64" t="s">
        <v>145</v>
      </c>
      <c r="E86" s="57" t="s">
        <v>283</v>
      </c>
      <c r="F86" s="56">
        <v>311</v>
      </c>
      <c r="G86" s="56">
        <v>343</v>
      </c>
    </row>
    <row r="87" spans="1:7" x14ac:dyDescent="0.3">
      <c r="A87" s="114" t="s">
        <v>284</v>
      </c>
      <c r="B87" s="114" t="s">
        <v>285</v>
      </c>
      <c r="C87" s="114" t="s">
        <v>136</v>
      </c>
      <c r="D87" s="89" t="s">
        <v>286</v>
      </c>
      <c r="E87" s="10" t="s">
        <v>283</v>
      </c>
      <c r="F87" s="15">
        <v>221</v>
      </c>
      <c r="G87" s="15">
        <v>315</v>
      </c>
    </row>
    <row r="88" spans="1:7" x14ac:dyDescent="0.3">
      <c r="A88" s="114"/>
      <c r="B88" s="114"/>
      <c r="C88" s="114"/>
      <c r="D88" s="100" t="s">
        <v>287</v>
      </c>
      <c r="E88" s="10" t="s">
        <v>288</v>
      </c>
      <c r="F88" s="15">
        <v>321</v>
      </c>
      <c r="G88" s="15">
        <v>221</v>
      </c>
    </row>
    <row r="89" spans="1:7" x14ac:dyDescent="0.3">
      <c r="A89" s="114"/>
      <c r="B89" s="114"/>
      <c r="C89" s="114"/>
      <c r="D89" s="100" t="s">
        <v>289</v>
      </c>
      <c r="E89" s="10" t="s">
        <v>290</v>
      </c>
      <c r="F89" s="15">
        <v>221</v>
      </c>
      <c r="G89" s="15">
        <v>311</v>
      </c>
    </row>
    <row r="90" spans="1:7" x14ac:dyDescent="0.3">
      <c r="A90" s="59" t="s">
        <v>291</v>
      </c>
      <c r="B90" s="59" t="s">
        <v>292</v>
      </c>
      <c r="C90" s="59" t="s">
        <v>167</v>
      </c>
      <c r="D90" s="92" t="s">
        <v>293</v>
      </c>
      <c r="E90" s="57" t="s">
        <v>169</v>
      </c>
      <c r="F90" s="56">
        <v>504</v>
      </c>
      <c r="G90" s="56">
        <v>132</v>
      </c>
    </row>
    <row r="91" spans="1:7" x14ac:dyDescent="0.3">
      <c r="A91" s="114" t="s">
        <v>294</v>
      </c>
      <c r="B91" s="116" t="s">
        <v>295</v>
      </c>
      <c r="C91" s="116" t="s">
        <v>167</v>
      </c>
      <c r="D91" s="22" t="s">
        <v>296</v>
      </c>
      <c r="E91" s="10"/>
      <c r="F91" s="15"/>
      <c r="G91" s="15"/>
    </row>
    <row r="92" spans="1:7" x14ac:dyDescent="0.3">
      <c r="A92" s="114"/>
      <c r="B92" s="116"/>
      <c r="C92" s="116"/>
      <c r="D92" s="67" t="s">
        <v>297</v>
      </c>
      <c r="E92" s="13" t="s">
        <v>298</v>
      </c>
      <c r="F92" s="15">
        <v>431</v>
      </c>
      <c r="G92" s="15">
        <v>421</v>
      </c>
    </row>
    <row r="93" spans="1:7" x14ac:dyDescent="0.3">
      <c r="A93" s="114"/>
      <c r="B93" s="116"/>
      <c r="C93" s="116"/>
      <c r="D93" s="67" t="s">
        <v>299</v>
      </c>
      <c r="E93" s="13" t="s">
        <v>300</v>
      </c>
      <c r="F93" s="15">
        <v>431</v>
      </c>
      <c r="G93" s="15">
        <v>472</v>
      </c>
    </row>
    <row r="94" spans="1:7" x14ac:dyDescent="0.3">
      <c r="A94" s="114"/>
      <c r="B94" s="116"/>
      <c r="C94" s="116"/>
      <c r="D94" s="67" t="s">
        <v>301</v>
      </c>
      <c r="E94" s="11" t="s">
        <v>302</v>
      </c>
      <c r="F94" s="15">
        <v>431</v>
      </c>
      <c r="G94" s="15">
        <v>364</v>
      </c>
    </row>
    <row r="95" spans="1:7" x14ac:dyDescent="0.3">
      <c r="A95" s="59" t="s">
        <v>303</v>
      </c>
      <c r="B95" s="59" t="s">
        <v>304</v>
      </c>
      <c r="C95" s="59" t="s">
        <v>167</v>
      </c>
      <c r="D95" s="92" t="s">
        <v>305</v>
      </c>
      <c r="E95" s="57" t="s">
        <v>306</v>
      </c>
      <c r="F95" s="56">
        <v>364</v>
      </c>
      <c r="G95" s="56">
        <v>342</v>
      </c>
    </row>
    <row r="96" spans="1:7" ht="28.8" x14ac:dyDescent="0.3">
      <c r="A96" s="114" t="s">
        <v>307</v>
      </c>
      <c r="B96" s="114" t="s">
        <v>308</v>
      </c>
      <c r="C96" s="114" t="s">
        <v>142</v>
      </c>
      <c r="D96" s="22" t="s">
        <v>458</v>
      </c>
      <c r="E96" s="12"/>
      <c r="F96" s="15"/>
      <c r="G96" s="15"/>
    </row>
    <row r="97" spans="1:7" x14ac:dyDescent="0.3">
      <c r="A97" s="114"/>
      <c r="B97" s="114"/>
      <c r="C97" s="114"/>
      <c r="D97" s="67" t="s">
        <v>151</v>
      </c>
      <c r="E97" s="10" t="s">
        <v>258</v>
      </c>
      <c r="F97" s="15">
        <v>131</v>
      </c>
      <c r="G97" s="15">
        <v>321</v>
      </c>
    </row>
    <row r="98" spans="1:7" x14ac:dyDescent="0.3">
      <c r="A98" s="114"/>
      <c r="B98" s="114"/>
      <c r="C98" s="114"/>
      <c r="D98" s="67" t="s">
        <v>153</v>
      </c>
      <c r="E98" s="10" t="s">
        <v>203</v>
      </c>
      <c r="F98" s="15">
        <v>343</v>
      </c>
      <c r="G98" s="15">
        <v>321</v>
      </c>
    </row>
    <row r="99" spans="1:7" ht="43.2" x14ac:dyDescent="0.3">
      <c r="A99" s="115" t="s">
        <v>309</v>
      </c>
      <c r="B99" s="115" t="s">
        <v>310</v>
      </c>
      <c r="C99" s="115" t="s">
        <v>311</v>
      </c>
      <c r="D99" s="54" t="s">
        <v>312</v>
      </c>
      <c r="E99" s="61"/>
      <c r="F99" s="56"/>
      <c r="G99" s="56"/>
    </row>
    <row r="100" spans="1:7" x14ac:dyDescent="0.3">
      <c r="A100" s="115"/>
      <c r="B100" s="115"/>
      <c r="C100" s="115"/>
      <c r="D100" s="64" t="s">
        <v>151</v>
      </c>
      <c r="E100" s="57" t="s">
        <v>203</v>
      </c>
      <c r="F100" s="56">
        <v>602</v>
      </c>
      <c r="G100" s="56">
        <v>325</v>
      </c>
    </row>
    <row r="101" spans="1:7" x14ac:dyDescent="0.3">
      <c r="A101" s="115"/>
      <c r="B101" s="115"/>
      <c r="C101" s="115"/>
      <c r="D101" s="64" t="s">
        <v>153</v>
      </c>
      <c r="E101" s="57" t="s">
        <v>313</v>
      </c>
      <c r="F101" s="56">
        <v>343</v>
      </c>
      <c r="G101" s="56">
        <v>325</v>
      </c>
    </row>
    <row r="102" spans="1:7" x14ac:dyDescent="0.3">
      <c r="A102" s="16" t="s">
        <v>314</v>
      </c>
      <c r="B102" s="16" t="s">
        <v>315</v>
      </c>
      <c r="C102" s="16" t="s">
        <v>167</v>
      </c>
      <c r="D102" s="89" t="s">
        <v>316</v>
      </c>
      <c r="E102" s="11" t="s">
        <v>258</v>
      </c>
      <c r="F102" s="12" t="s">
        <v>213</v>
      </c>
      <c r="G102" s="15">
        <v>131</v>
      </c>
    </row>
    <row r="103" spans="1:7" x14ac:dyDescent="0.3">
      <c r="A103" s="115" t="s">
        <v>317</v>
      </c>
      <c r="B103" s="115" t="s">
        <v>318</v>
      </c>
      <c r="C103" s="115" t="s">
        <v>167</v>
      </c>
      <c r="D103" s="54" t="s">
        <v>319</v>
      </c>
      <c r="E103" s="56"/>
      <c r="F103" s="56"/>
      <c r="G103" s="56"/>
    </row>
    <row r="104" spans="1:7" x14ac:dyDescent="0.3">
      <c r="A104" s="115"/>
      <c r="B104" s="115"/>
      <c r="C104" s="115"/>
      <c r="D104" s="64" t="s">
        <v>320</v>
      </c>
      <c r="E104" s="57">
        <v>176</v>
      </c>
      <c r="F104" s="56">
        <v>527</v>
      </c>
      <c r="G104" s="56">
        <v>213</v>
      </c>
    </row>
    <row r="105" spans="1:7" x14ac:dyDescent="0.3">
      <c r="A105" s="115"/>
      <c r="B105" s="115"/>
      <c r="C105" s="115"/>
      <c r="D105" s="64" t="s">
        <v>321</v>
      </c>
      <c r="E105" s="55">
        <v>100</v>
      </c>
      <c r="F105" s="56">
        <v>472</v>
      </c>
      <c r="G105" s="56">
        <v>213</v>
      </c>
    </row>
    <row r="106" spans="1:7" ht="28.8" x14ac:dyDescent="0.3">
      <c r="A106" s="115"/>
      <c r="B106" s="115"/>
      <c r="C106" s="115"/>
      <c r="D106" s="64" t="s">
        <v>322</v>
      </c>
      <c r="E106" s="57">
        <v>44</v>
      </c>
      <c r="F106" s="56">
        <v>335</v>
      </c>
      <c r="G106" s="56">
        <v>213</v>
      </c>
    </row>
    <row r="107" spans="1:7" ht="28.8" x14ac:dyDescent="0.3">
      <c r="A107" s="114" t="s">
        <v>323</v>
      </c>
      <c r="B107" s="114" t="s">
        <v>324</v>
      </c>
      <c r="C107" s="114" t="s">
        <v>149</v>
      </c>
      <c r="D107" s="20" t="s">
        <v>325</v>
      </c>
      <c r="E107" s="11"/>
      <c r="F107" s="12"/>
      <c r="G107" s="15"/>
    </row>
    <row r="108" spans="1:7" x14ac:dyDescent="0.3">
      <c r="A108" s="114"/>
      <c r="B108" s="114"/>
      <c r="C108" s="114"/>
      <c r="D108" s="48" t="s">
        <v>151</v>
      </c>
      <c r="E108" s="11" t="s">
        <v>326</v>
      </c>
      <c r="F108" s="12" t="s">
        <v>60</v>
      </c>
      <c r="G108" s="15">
        <v>604</v>
      </c>
    </row>
    <row r="109" spans="1:7" x14ac:dyDescent="0.3">
      <c r="A109" s="114"/>
      <c r="B109" s="114"/>
      <c r="C109" s="114"/>
      <c r="D109" s="48" t="s">
        <v>153</v>
      </c>
      <c r="E109" s="11" t="s">
        <v>169</v>
      </c>
      <c r="F109" s="12" t="s">
        <v>60</v>
      </c>
      <c r="G109" s="15">
        <v>343</v>
      </c>
    </row>
    <row r="110" spans="1:7" x14ac:dyDescent="0.3">
      <c r="A110" s="115" t="s">
        <v>327</v>
      </c>
      <c r="B110" s="115" t="s">
        <v>328</v>
      </c>
      <c r="C110" s="115" t="s">
        <v>136</v>
      </c>
      <c r="D110" s="98" t="s">
        <v>329</v>
      </c>
      <c r="E110" s="57" t="s">
        <v>245</v>
      </c>
      <c r="F110" s="61" t="s">
        <v>330</v>
      </c>
      <c r="G110" s="56">
        <v>221</v>
      </c>
    </row>
    <row r="111" spans="1:7" x14ac:dyDescent="0.3">
      <c r="A111" s="115"/>
      <c r="B111" s="115"/>
      <c r="C111" s="115"/>
      <c r="D111" s="62" t="s">
        <v>331</v>
      </c>
      <c r="E111" s="57" t="s">
        <v>332</v>
      </c>
      <c r="F111" s="61" t="s">
        <v>56</v>
      </c>
      <c r="G111" s="56">
        <v>311</v>
      </c>
    </row>
    <row r="112" spans="1:7" x14ac:dyDescent="0.3">
      <c r="A112" s="115"/>
      <c r="B112" s="115"/>
      <c r="C112" s="115"/>
      <c r="D112" s="93" t="s">
        <v>333</v>
      </c>
      <c r="E112" s="57" t="s">
        <v>334</v>
      </c>
      <c r="F112" s="61" t="s">
        <v>335</v>
      </c>
      <c r="G112" s="56">
        <v>221</v>
      </c>
    </row>
    <row r="113" spans="1:7" x14ac:dyDescent="0.3">
      <c r="A113" s="115"/>
      <c r="B113" s="115"/>
      <c r="C113" s="115"/>
      <c r="D113" s="93" t="s">
        <v>336</v>
      </c>
      <c r="E113" s="57" t="s">
        <v>306</v>
      </c>
      <c r="F113" s="56">
        <v>342</v>
      </c>
      <c r="G113" s="56">
        <v>221</v>
      </c>
    </row>
    <row r="114" spans="1:7" ht="86.4" x14ac:dyDescent="0.3">
      <c r="A114" s="16" t="s">
        <v>337</v>
      </c>
      <c r="B114" s="16" t="s">
        <v>338</v>
      </c>
      <c r="C114" s="16" t="s">
        <v>167</v>
      </c>
      <c r="D114" s="99" t="s">
        <v>339</v>
      </c>
      <c r="E114" s="10" t="s">
        <v>340</v>
      </c>
      <c r="F114" s="15">
        <v>528</v>
      </c>
      <c r="G114" s="15">
        <v>333</v>
      </c>
    </row>
    <row r="115" spans="1:7" ht="28.8" x14ac:dyDescent="0.3">
      <c r="A115" s="115" t="s">
        <v>341</v>
      </c>
      <c r="B115" s="115" t="s">
        <v>342</v>
      </c>
      <c r="C115" s="115" t="s">
        <v>167</v>
      </c>
      <c r="D115" s="54" t="s">
        <v>343</v>
      </c>
      <c r="E115" s="55"/>
      <c r="F115" s="56"/>
      <c r="G115" s="56"/>
    </row>
    <row r="116" spans="1:7" x14ac:dyDescent="0.3">
      <c r="A116" s="115"/>
      <c r="B116" s="115"/>
      <c r="C116" s="115"/>
      <c r="D116" s="64" t="s">
        <v>344</v>
      </c>
      <c r="E116" s="57" t="s">
        <v>345</v>
      </c>
      <c r="F116" s="56">
        <v>521</v>
      </c>
      <c r="G116" s="56">
        <v>331</v>
      </c>
    </row>
    <row r="117" spans="1:7" x14ac:dyDescent="0.3">
      <c r="A117" s="115"/>
      <c r="B117" s="115"/>
      <c r="C117" s="115"/>
      <c r="D117" s="64" t="s">
        <v>346</v>
      </c>
      <c r="E117" s="57" t="s">
        <v>347</v>
      </c>
      <c r="F117" s="56">
        <v>331</v>
      </c>
      <c r="G117" s="56">
        <v>336</v>
      </c>
    </row>
    <row r="118" spans="1:7" x14ac:dyDescent="0.3">
      <c r="A118" s="115"/>
      <c r="B118" s="115"/>
      <c r="C118" s="115"/>
      <c r="D118" s="64" t="s">
        <v>348</v>
      </c>
      <c r="E118" s="57" t="s">
        <v>349</v>
      </c>
      <c r="F118" s="56">
        <v>331</v>
      </c>
      <c r="G118" s="56">
        <v>336</v>
      </c>
    </row>
    <row r="119" spans="1:7" x14ac:dyDescent="0.3">
      <c r="A119" s="115"/>
      <c r="B119" s="115"/>
      <c r="C119" s="115"/>
      <c r="D119" s="64" t="s">
        <v>350</v>
      </c>
      <c r="E119" s="57" t="s">
        <v>454</v>
      </c>
      <c r="F119" s="56">
        <v>331</v>
      </c>
      <c r="G119" s="56">
        <v>342</v>
      </c>
    </row>
    <row r="120" spans="1:7" x14ac:dyDescent="0.3">
      <c r="A120" s="115"/>
      <c r="B120" s="115"/>
      <c r="C120" s="115"/>
      <c r="D120" s="64" t="s">
        <v>351</v>
      </c>
      <c r="E120" s="57" t="s">
        <v>352</v>
      </c>
      <c r="F120" s="56">
        <v>342</v>
      </c>
      <c r="G120" s="56">
        <v>331</v>
      </c>
    </row>
    <row r="121" spans="1:7" x14ac:dyDescent="0.3">
      <c r="A121" s="115"/>
      <c r="B121" s="115"/>
      <c r="C121" s="115"/>
      <c r="D121" s="64" t="s">
        <v>353</v>
      </c>
      <c r="E121" s="91" t="s">
        <v>354</v>
      </c>
      <c r="F121" s="56"/>
      <c r="G121" s="56"/>
    </row>
    <row r="122" spans="1:7" x14ac:dyDescent="0.3">
      <c r="A122" s="115"/>
      <c r="B122" s="115"/>
      <c r="C122" s="115"/>
      <c r="D122" s="62" t="s">
        <v>355</v>
      </c>
      <c r="E122" s="57" t="s">
        <v>356</v>
      </c>
      <c r="F122" s="63">
        <v>331</v>
      </c>
      <c r="G122" s="56">
        <v>335</v>
      </c>
    </row>
    <row r="123" spans="1:7" x14ac:dyDescent="0.3">
      <c r="A123" s="115"/>
      <c r="B123" s="115"/>
      <c r="C123" s="115"/>
      <c r="D123" s="64" t="s">
        <v>443</v>
      </c>
      <c r="E123" s="57" t="s">
        <v>357</v>
      </c>
      <c r="F123" s="56">
        <v>524</v>
      </c>
      <c r="G123" s="56">
        <v>336</v>
      </c>
    </row>
    <row r="124" spans="1:7" x14ac:dyDescent="0.3">
      <c r="A124" s="115"/>
      <c r="B124" s="115"/>
      <c r="C124" s="115"/>
      <c r="D124" s="64" t="s">
        <v>444</v>
      </c>
      <c r="E124" s="57" t="s">
        <v>358</v>
      </c>
      <c r="F124" s="56">
        <v>524</v>
      </c>
      <c r="G124" s="56">
        <v>336</v>
      </c>
    </row>
    <row r="125" spans="1:7" x14ac:dyDescent="0.3">
      <c r="A125" s="114" t="s">
        <v>359</v>
      </c>
      <c r="B125" s="114" t="s">
        <v>360</v>
      </c>
      <c r="C125" s="114" t="s">
        <v>136</v>
      </c>
      <c r="D125" s="89" t="s">
        <v>462</v>
      </c>
      <c r="E125" s="14" t="s">
        <v>463</v>
      </c>
      <c r="F125" s="15">
        <v>331</v>
      </c>
      <c r="G125" s="15">
        <v>221</v>
      </c>
    </row>
    <row r="126" spans="1:7" x14ac:dyDescent="0.3">
      <c r="A126" s="114"/>
      <c r="B126" s="114"/>
      <c r="C126" s="114"/>
      <c r="D126" s="88" t="s">
        <v>461</v>
      </c>
      <c r="E126" s="14" t="s">
        <v>340</v>
      </c>
      <c r="F126" s="15">
        <v>333</v>
      </c>
      <c r="G126" s="15">
        <v>221</v>
      </c>
    </row>
    <row r="127" spans="1:7" x14ac:dyDescent="0.3">
      <c r="A127" s="114"/>
      <c r="B127" s="114"/>
      <c r="C127" s="114"/>
      <c r="D127" s="48" t="s">
        <v>361</v>
      </c>
      <c r="E127" s="14" t="s">
        <v>362</v>
      </c>
      <c r="F127" s="15">
        <v>336</v>
      </c>
      <c r="G127" s="15">
        <v>221</v>
      </c>
    </row>
    <row r="128" spans="1:7" x14ac:dyDescent="0.3">
      <c r="A128" s="114"/>
      <c r="B128" s="114"/>
      <c r="C128" s="114"/>
      <c r="D128" s="48" t="s">
        <v>363</v>
      </c>
      <c r="E128" s="14" t="s">
        <v>364</v>
      </c>
      <c r="F128" s="15">
        <v>336</v>
      </c>
      <c r="G128" s="15">
        <v>221</v>
      </c>
    </row>
    <row r="129" spans="1:7" x14ac:dyDescent="0.3">
      <c r="A129" s="114"/>
      <c r="B129" s="114"/>
      <c r="C129" s="114"/>
      <c r="D129" s="48" t="s">
        <v>365</v>
      </c>
      <c r="E129" s="14" t="s">
        <v>464</v>
      </c>
      <c r="F129" s="15">
        <v>342</v>
      </c>
      <c r="G129" s="15">
        <v>221</v>
      </c>
    </row>
    <row r="130" spans="1:7" ht="28.8" x14ac:dyDescent="0.3">
      <c r="A130" s="115" t="s">
        <v>366</v>
      </c>
      <c r="B130" s="115" t="s">
        <v>367</v>
      </c>
      <c r="C130" s="115" t="s">
        <v>149</v>
      </c>
      <c r="D130" s="54" t="s">
        <v>368</v>
      </c>
      <c r="E130" s="57"/>
      <c r="F130" s="56"/>
      <c r="G130" s="56"/>
    </row>
    <row r="131" spans="1:7" x14ac:dyDescent="0.3">
      <c r="A131" s="115"/>
      <c r="B131" s="115"/>
      <c r="C131" s="115"/>
      <c r="D131" s="64" t="s">
        <v>151</v>
      </c>
      <c r="E131" s="55" t="s">
        <v>369</v>
      </c>
      <c r="F131" s="56">
        <v>315</v>
      </c>
      <c r="G131" s="56">
        <v>602</v>
      </c>
    </row>
    <row r="132" spans="1:7" x14ac:dyDescent="0.3">
      <c r="A132" s="115"/>
      <c r="B132" s="115"/>
      <c r="C132" s="115"/>
      <c r="D132" s="64" t="s">
        <v>153</v>
      </c>
      <c r="E132" s="57" t="s">
        <v>370</v>
      </c>
      <c r="F132" s="61" t="s">
        <v>371</v>
      </c>
      <c r="G132" s="56">
        <v>343</v>
      </c>
    </row>
    <row r="133" spans="1:7" ht="43.2" x14ac:dyDescent="0.3">
      <c r="A133" s="114" t="s">
        <v>372</v>
      </c>
      <c r="B133" s="114" t="s">
        <v>373</v>
      </c>
      <c r="C133" s="114" t="s">
        <v>136</v>
      </c>
      <c r="D133" s="105" t="s">
        <v>465</v>
      </c>
      <c r="E133" s="13" t="s">
        <v>374</v>
      </c>
      <c r="F133" s="15">
        <v>221</v>
      </c>
      <c r="G133" s="15">
        <v>324</v>
      </c>
    </row>
    <row r="134" spans="1:7" x14ac:dyDescent="0.3">
      <c r="A134" s="114"/>
      <c r="B134" s="114"/>
      <c r="C134" s="114"/>
      <c r="D134" s="102" t="s">
        <v>375</v>
      </c>
      <c r="E134" s="13" t="s">
        <v>376</v>
      </c>
      <c r="F134" s="15">
        <v>221</v>
      </c>
      <c r="G134" s="15">
        <v>315</v>
      </c>
    </row>
    <row r="135" spans="1:7" x14ac:dyDescent="0.3">
      <c r="A135" s="115" t="s">
        <v>377</v>
      </c>
      <c r="B135" s="115" t="s">
        <v>378</v>
      </c>
      <c r="C135" s="115" t="s">
        <v>149</v>
      </c>
      <c r="D135" s="54" t="s">
        <v>379</v>
      </c>
      <c r="E135" s="57"/>
      <c r="F135" s="56"/>
      <c r="G135" s="56"/>
    </row>
    <row r="136" spans="1:7" x14ac:dyDescent="0.3">
      <c r="A136" s="115"/>
      <c r="B136" s="115"/>
      <c r="C136" s="115"/>
      <c r="D136" s="64" t="s">
        <v>151</v>
      </c>
      <c r="E136" s="55" t="s">
        <v>267</v>
      </c>
      <c r="F136" s="56">
        <v>311</v>
      </c>
      <c r="G136" s="56">
        <v>602</v>
      </c>
    </row>
    <row r="137" spans="1:7" x14ac:dyDescent="0.3">
      <c r="A137" s="115"/>
      <c r="B137" s="115"/>
      <c r="C137" s="115"/>
      <c r="D137" s="64" t="s">
        <v>153</v>
      </c>
      <c r="E137" s="57" t="s">
        <v>380</v>
      </c>
      <c r="F137" s="56">
        <v>311</v>
      </c>
      <c r="G137" s="56">
        <v>343</v>
      </c>
    </row>
    <row r="138" spans="1:7" ht="28.8" x14ac:dyDescent="0.3">
      <c r="A138" s="16" t="s">
        <v>381</v>
      </c>
      <c r="B138" s="16" t="s">
        <v>382</v>
      </c>
      <c r="C138" s="16" t="s">
        <v>167</v>
      </c>
      <c r="D138" s="99" t="s">
        <v>383</v>
      </c>
      <c r="E138" s="9" t="s">
        <v>384</v>
      </c>
      <c r="F138" s="15">
        <v>545</v>
      </c>
      <c r="G138" s="15">
        <v>336</v>
      </c>
    </row>
    <row r="139" spans="1:7" ht="28.8" x14ac:dyDescent="0.3">
      <c r="A139" s="115" t="s">
        <v>385</v>
      </c>
      <c r="B139" s="115" t="s">
        <v>386</v>
      </c>
      <c r="C139" s="115" t="s">
        <v>167</v>
      </c>
      <c r="D139" s="58" t="s">
        <v>466</v>
      </c>
      <c r="E139" s="57"/>
      <c r="F139" s="56"/>
      <c r="G139" s="56"/>
    </row>
    <row r="140" spans="1:7" x14ac:dyDescent="0.3">
      <c r="A140" s="115"/>
      <c r="B140" s="115"/>
      <c r="C140" s="115"/>
      <c r="D140" s="62" t="s">
        <v>151</v>
      </c>
      <c r="E140" s="55" t="s">
        <v>387</v>
      </c>
      <c r="F140" s="56">
        <v>315</v>
      </c>
      <c r="G140" s="56">
        <v>641</v>
      </c>
    </row>
    <row r="141" spans="1:7" x14ac:dyDescent="0.3">
      <c r="A141" s="115"/>
      <c r="B141" s="115"/>
      <c r="C141" s="115"/>
      <c r="D141" s="65" t="s">
        <v>153</v>
      </c>
      <c r="E141" s="57" t="s">
        <v>388</v>
      </c>
      <c r="F141" s="56">
        <v>315</v>
      </c>
      <c r="G141" s="56">
        <v>343</v>
      </c>
    </row>
    <row r="142" spans="1:7" x14ac:dyDescent="0.3">
      <c r="A142" s="114" t="s">
        <v>389</v>
      </c>
      <c r="B142" s="114" t="s">
        <v>386</v>
      </c>
      <c r="C142" s="114" t="s">
        <v>167</v>
      </c>
      <c r="D142" s="20" t="s">
        <v>390</v>
      </c>
      <c r="E142" s="11"/>
      <c r="F142" s="15"/>
      <c r="G142" s="15"/>
    </row>
    <row r="143" spans="1:7" x14ac:dyDescent="0.3">
      <c r="A143" s="114"/>
      <c r="B143" s="114"/>
      <c r="C143" s="114"/>
      <c r="D143" s="47" t="s">
        <v>391</v>
      </c>
      <c r="E143" s="14" t="s">
        <v>326</v>
      </c>
      <c r="F143" s="15">
        <v>551</v>
      </c>
      <c r="G143" s="12" t="s">
        <v>46</v>
      </c>
    </row>
    <row r="144" spans="1:7" x14ac:dyDescent="0.3">
      <c r="A144" s="114"/>
      <c r="B144" s="114"/>
      <c r="C144" s="114"/>
      <c r="D144" s="47" t="s">
        <v>392</v>
      </c>
      <c r="E144" s="14" t="s">
        <v>393</v>
      </c>
      <c r="F144" s="15">
        <v>541</v>
      </c>
      <c r="G144" s="12" t="s">
        <v>46</v>
      </c>
    </row>
    <row r="145" spans="1:7" x14ac:dyDescent="0.3">
      <c r="A145" s="114"/>
      <c r="B145" s="114"/>
      <c r="C145" s="114"/>
      <c r="D145" s="47" t="s">
        <v>394</v>
      </c>
      <c r="E145" s="14" t="s">
        <v>395</v>
      </c>
      <c r="F145" s="12" t="s">
        <v>46</v>
      </c>
      <c r="G145" s="12" t="s">
        <v>44</v>
      </c>
    </row>
    <row r="146" spans="1:7" x14ac:dyDescent="0.3">
      <c r="A146" s="115" t="s">
        <v>396</v>
      </c>
      <c r="B146" s="115" t="s">
        <v>386</v>
      </c>
      <c r="C146" s="115" t="s">
        <v>167</v>
      </c>
      <c r="D146" s="58" t="s">
        <v>397</v>
      </c>
      <c r="E146" s="61"/>
      <c r="F146" s="56"/>
      <c r="G146" s="56"/>
    </row>
    <row r="147" spans="1:7" x14ac:dyDescent="0.3">
      <c r="A147" s="115"/>
      <c r="B147" s="115"/>
      <c r="C147" s="115"/>
      <c r="D147" s="64" t="s">
        <v>398</v>
      </c>
      <c r="E147" s="61" t="s">
        <v>266</v>
      </c>
      <c r="F147" s="56">
        <v>521</v>
      </c>
      <c r="G147" s="56">
        <v>323</v>
      </c>
    </row>
    <row r="148" spans="1:7" x14ac:dyDescent="0.3">
      <c r="A148" s="115"/>
      <c r="B148" s="115"/>
      <c r="C148" s="115"/>
      <c r="D148" s="65" t="s">
        <v>399</v>
      </c>
      <c r="E148" s="57" t="s">
        <v>400</v>
      </c>
      <c r="F148" s="56">
        <v>524</v>
      </c>
      <c r="G148" s="56">
        <v>323</v>
      </c>
    </row>
    <row r="149" spans="1:7" x14ac:dyDescent="0.3">
      <c r="A149" s="114" t="s">
        <v>401</v>
      </c>
      <c r="B149" s="114" t="s">
        <v>386</v>
      </c>
      <c r="C149" s="114" t="s">
        <v>167</v>
      </c>
      <c r="D149" s="19" t="s">
        <v>402</v>
      </c>
      <c r="E149" s="12"/>
      <c r="F149" s="15"/>
      <c r="G149" s="15"/>
    </row>
    <row r="150" spans="1:7" x14ac:dyDescent="0.3">
      <c r="A150" s="114"/>
      <c r="B150" s="114"/>
      <c r="C150" s="114"/>
      <c r="D150" s="47" t="s">
        <v>403</v>
      </c>
      <c r="E150" s="14" t="s">
        <v>404</v>
      </c>
      <c r="F150" s="15">
        <v>551</v>
      </c>
      <c r="G150" s="12" t="s">
        <v>42</v>
      </c>
    </row>
    <row r="151" spans="1:7" x14ac:dyDescent="0.3">
      <c r="A151" s="114"/>
      <c r="B151" s="114"/>
      <c r="C151" s="114"/>
      <c r="D151" s="47" t="s">
        <v>405</v>
      </c>
      <c r="E151" s="14" t="s">
        <v>469</v>
      </c>
      <c r="F151" s="15">
        <v>551</v>
      </c>
      <c r="G151" s="12" t="s">
        <v>46</v>
      </c>
    </row>
    <row r="152" spans="1:7" x14ac:dyDescent="0.3">
      <c r="A152" s="59" t="s">
        <v>406</v>
      </c>
      <c r="B152" s="59" t="s">
        <v>386</v>
      </c>
      <c r="C152" s="59" t="s">
        <v>167</v>
      </c>
      <c r="D152" s="92" t="s">
        <v>407</v>
      </c>
      <c r="E152" s="57" t="s">
        <v>313</v>
      </c>
      <c r="F152" s="56">
        <v>547</v>
      </c>
      <c r="G152" s="56">
        <v>391</v>
      </c>
    </row>
    <row r="153" spans="1:7" x14ac:dyDescent="0.3">
      <c r="A153" s="16" t="s">
        <v>408</v>
      </c>
      <c r="B153" s="16" t="s">
        <v>386</v>
      </c>
      <c r="C153" s="16" t="s">
        <v>167</v>
      </c>
      <c r="D153" s="103" t="s">
        <v>409</v>
      </c>
      <c r="E153" s="14" t="s">
        <v>471</v>
      </c>
      <c r="F153" s="15">
        <v>591</v>
      </c>
      <c r="G153" s="15">
        <v>341</v>
      </c>
    </row>
    <row r="156" spans="1:7" x14ac:dyDescent="0.3">
      <c r="D156" s="4" t="s">
        <v>490</v>
      </c>
      <c r="E156" s="109">
        <v>9351.2999999999993</v>
      </c>
    </row>
    <row r="157" spans="1:7" x14ac:dyDescent="0.3">
      <c r="D157" s="4" t="s">
        <v>496</v>
      </c>
      <c r="E157" s="109">
        <v>450</v>
      </c>
    </row>
    <row r="158" spans="1:7" x14ac:dyDescent="0.3">
      <c r="D158" s="4" t="s">
        <v>497</v>
      </c>
      <c r="E158" s="109">
        <v>420</v>
      </c>
    </row>
    <row r="159" spans="1:7" x14ac:dyDescent="0.3">
      <c r="D159" s="4" t="s">
        <v>498</v>
      </c>
      <c r="E159" s="109">
        <v>30</v>
      </c>
    </row>
    <row r="160" spans="1:7" x14ac:dyDescent="0.3">
      <c r="D160" s="4" t="s">
        <v>491</v>
      </c>
      <c r="E160" s="109">
        <v>9801.2999999999993</v>
      </c>
    </row>
    <row r="161" spans="1:6" x14ac:dyDescent="0.3">
      <c r="D161" s="4" t="s">
        <v>492</v>
      </c>
      <c r="E161" s="109">
        <v>1575</v>
      </c>
    </row>
    <row r="162" spans="1:6" x14ac:dyDescent="0.3">
      <c r="D162" s="4" t="s">
        <v>493</v>
      </c>
      <c r="E162" s="109">
        <v>8226.2999999999993</v>
      </c>
    </row>
    <row r="163" spans="1:6" x14ac:dyDescent="0.3">
      <c r="D163" s="4" t="s">
        <v>494</v>
      </c>
      <c r="E163" s="109">
        <v>1233.95</v>
      </c>
    </row>
    <row r="164" spans="1:6" x14ac:dyDescent="0.3">
      <c r="D164" s="4" t="s">
        <v>495</v>
      </c>
      <c r="E164" s="109">
        <v>8117.35</v>
      </c>
    </row>
    <row r="168" spans="1:6" x14ac:dyDescent="0.3">
      <c r="D168" s="68" t="s">
        <v>470</v>
      </c>
      <c r="E168" s="90">
        <v>8117</v>
      </c>
    </row>
    <row r="172" spans="1:6" x14ac:dyDescent="0.3">
      <c r="A172" s="69" t="s">
        <v>420</v>
      </c>
      <c r="B172" s="70"/>
      <c r="C172" s="70"/>
      <c r="D172" s="70"/>
      <c r="E172" s="70"/>
      <c r="F172" s="70"/>
    </row>
    <row r="173" spans="1:6" x14ac:dyDescent="0.3">
      <c r="A173" s="71" t="s">
        <v>422</v>
      </c>
      <c r="B173" s="70"/>
      <c r="C173" s="70"/>
      <c r="D173" s="70"/>
      <c r="E173" s="70"/>
      <c r="F173" s="70"/>
    </row>
    <row r="174" spans="1:6" x14ac:dyDescent="0.3">
      <c r="A174" s="71" t="s">
        <v>424</v>
      </c>
      <c r="B174" s="70"/>
      <c r="C174" s="70"/>
      <c r="D174" s="70"/>
      <c r="E174" s="70"/>
      <c r="F174" s="70"/>
    </row>
    <row r="175" spans="1:6" x14ac:dyDescent="0.3">
      <c r="A175" s="71" t="s">
        <v>421</v>
      </c>
      <c r="B175" s="70"/>
      <c r="C175" s="70"/>
      <c r="D175" s="70"/>
      <c r="E175" s="70"/>
      <c r="F175" s="70"/>
    </row>
    <row r="176" spans="1:6" x14ac:dyDescent="0.3">
      <c r="A176" s="71" t="s">
        <v>423</v>
      </c>
      <c r="B176" s="70"/>
      <c r="C176" s="70"/>
      <c r="D176" s="70"/>
      <c r="E176" s="70"/>
      <c r="F176" s="70"/>
    </row>
    <row r="177" spans="1:6" x14ac:dyDescent="0.3">
      <c r="A177" s="72"/>
      <c r="B177" s="72"/>
      <c r="C177" s="72"/>
      <c r="D177" s="72"/>
      <c r="E177" s="72"/>
      <c r="F177" s="72"/>
    </row>
    <row r="178" spans="1:6" x14ac:dyDescent="0.3">
      <c r="A178" s="69" t="s">
        <v>425</v>
      </c>
      <c r="B178" s="70"/>
      <c r="C178" s="70"/>
      <c r="D178" s="70"/>
      <c r="E178" s="70"/>
      <c r="F178" s="70"/>
    </row>
    <row r="179" spans="1:6" x14ac:dyDescent="0.3">
      <c r="A179" s="71" t="s">
        <v>426</v>
      </c>
      <c r="B179" s="70"/>
      <c r="C179" s="70"/>
      <c r="D179" s="70"/>
      <c r="E179" s="70"/>
      <c r="F179" s="70"/>
    </row>
    <row r="180" spans="1:6" x14ac:dyDescent="0.3">
      <c r="A180" s="71" t="s">
        <v>427</v>
      </c>
      <c r="B180" s="70"/>
      <c r="C180" s="70"/>
      <c r="D180" s="70"/>
      <c r="E180" s="70"/>
      <c r="F180" s="70"/>
    </row>
    <row r="181" spans="1:6" x14ac:dyDescent="0.3">
      <c r="A181" s="71" t="s">
        <v>428</v>
      </c>
      <c r="B181" s="70"/>
      <c r="C181" s="70"/>
      <c r="D181" s="70"/>
      <c r="E181" s="70"/>
      <c r="F181" s="70"/>
    </row>
    <row r="182" spans="1:6" x14ac:dyDescent="0.3">
      <c r="A182" s="72"/>
      <c r="B182" s="72"/>
      <c r="C182" s="72"/>
      <c r="D182" s="73"/>
      <c r="E182" s="72"/>
      <c r="F182" s="72"/>
    </row>
    <row r="183" spans="1:6" x14ac:dyDescent="0.3">
      <c r="A183" s="71" t="s">
        <v>445</v>
      </c>
      <c r="B183" s="70"/>
      <c r="C183" s="70"/>
      <c r="D183" s="74"/>
      <c r="E183" s="70"/>
      <c r="F183" s="70"/>
    </row>
    <row r="184" spans="1:6" x14ac:dyDescent="0.3">
      <c r="A184" s="71" t="s">
        <v>439</v>
      </c>
      <c r="B184" s="70"/>
      <c r="C184" s="70"/>
      <c r="D184" s="74"/>
      <c r="E184" s="70"/>
      <c r="F184" s="70"/>
    </row>
    <row r="185" spans="1:6" x14ac:dyDescent="0.3">
      <c r="A185" s="71" t="s">
        <v>438</v>
      </c>
      <c r="B185" s="70"/>
      <c r="C185" s="70"/>
      <c r="D185" s="74"/>
      <c r="E185" s="70"/>
      <c r="F185" s="70"/>
    </row>
    <row r="186" spans="1:6" x14ac:dyDescent="0.3">
      <c r="A186" s="71" t="s">
        <v>440</v>
      </c>
      <c r="B186" s="70"/>
      <c r="C186" s="70"/>
      <c r="D186" s="74"/>
      <c r="E186" s="70"/>
      <c r="F186" s="70"/>
    </row>
    <row r="187" spans="1:6" x14ac:dyDescent="0.3">
      <c r="A187" s="71" t="s">
        <v>441</v>
      </c>
      <c r="B187" s="70"/>
      <c r="C187" s="70"/>
      <c r="D187" s="74"/>
      <c r="E187" s="70"/>
      <c r="F187" s="70"/>
    </row>
    <row r="188" spans="1:6" x14ac:dyDescent="0.3">
      <c r="A188" s="71" t="s">
        <v>442</v>
      </c>
      <c r="B188" s="70"/>
      <c r="C188" s="70"/>
      <c r="D188" s="74"/>
      <c r="E188" s="70"/>
      <c r="F188" s="70"/>
    </row>
  </sheetData>
  <mergeCells count="99">
    <mergeCell ref="A15:A17"/>
    <mergeCell ref="B15:B17"/>
    <mergeCell ref="C15:C17"/>
    <mergeCell ref="A18:A22"/>
    <mergeCell ref="B18:B22"/>
    <mergeCell ref="C18:C22"/>
    <mergeCell ref="A23:A25"/>
    <mergeCell ref="B23:B25"/>
    <mergeCell ref="C23:C25"/>
    <mergeCell ref="A26:A31"/>
    <mergeCell ref="B26:B31"/>
    <mergeCell ref="C26:C31"/>
    <mergeCell ref="A34:A37"/>
    <mergeCell ref="B34:B37"/>
    <mergeCell ref="C34:C37"/>
    <mergeCell ref="A40:A42"/>
    <mergeCell ref="B40:B42"/>
    <mergeCell ref="C40:C42"/>
    <mergeCell ref="A43:A47"/>
    <mergeCell ref="B43:B47"/>
    <mergeCell ref="C43:C47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5"/>
    <mergeCell ref="B62:B65"/>
    <mergeCell ref="C62:C65"/>
    <mergeCell ref="A66:A68"/>
    <mergeCell ref="B66:B68"/>
    <mergeCell ref="C66:C68"/>
    <mergeCell ref="A69:A73"/>
    <mergeCell ref="B69:B73"/>
    <mergeCell ref="C69:C73"/>
    <mergeCell ref="A75:A77"/>
    <mergeCell ref="B75:B77"/>
    <mergeCell ref="C75:C77"/>
    <mergeCell ref="A78:A81"/>
    <mergeCell ref="B78:B81"/>
    <mergeCell ref="C78:C81"/>
    <mergeCell ref="A83:A86"/>
    <mergeCell ref="B83:B86"/>
    <mergeCell ref="C83:C86"/>
    <mergeCell ref="A87:A89"/>
    <mergeCell ref="B87:B89"/>
    <mergeCell ref="C87:C89"/>
    <mergeCell ref="A91:A94"/>
    <mergeCell ref="B91:B94"/>
    <mergeCell ref="C91:C94"/>
    <mergeCell ref="A96:A98"/>
    <mergeCell ref="B96:B98"/>
    <mergeCell ref="C96:C98"/>
    <mergeCell ref="A99:A101"/>
    <mergeCell ref="B99:B101"/>
    <mergeCell ref="C99:C101"/>
    <mergeCell ref="A103:A106"/>
    <mergeCell ref="B103:B106"/>
    <mergeCell ref="C103:C106"/>
    <mergeCell ref="A107:A109"/>
    <mergeCell ref="B107:B109"/>
    <mergeCell ref="C107:C109"/>
    <mergeCell ref="A110:A113"/>
    <mergeCell ref="B110:B113"/>
    <mergeCell ref="C110:C113"/>
    <mergeCell ref="A115:A124"/>
    <mergeCell ref="B115:B124"/>
    <mergeCell ref="C115:C124"/>
    <mergeCell ref="A125:A129"/>
    <mergeCell ref="B125:B129"/>
    <mergeCell ref="C125:C129"/>
    <mergeCell ref="A130:A132"/>
    <mergeCell ref="B130:B132"/>
    <mergeCell ref="C130:C132"/>
    <mergeCell ref="A133:A134"/>
    <mergeCell ref="B133:B134"/>
    <mergeCell ref="C133:C134"/>
    <mergeCell ref="A135:A137"/>
    <mergeCell ref="B135:B137"/>
    <mergeCell ref="C135:C137"/>
    <mergeCell ref="A139:A141"/>
    <mergeCell ref="B139:B141"/>
    <mergeCell ref="C139:C141"/>
    <mergeCell ref="A149:A151"/>
    <mergeCell ref="B149:B151"/>
    <mergeCell ref="C149:C151"/>
    <mergeCell ref="A142:A145"/>
    <mergeCell ref="B142:B145"/>
    <mergeCell ref="C142:C145"/>
    <mergeCell ref="A146:A148"/>
    <mergeCell ref="B146:B148"/>
    <mergeCell ref="C146:C1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fir. údaje, partneri</vt:lpstr>
      <vt:lpstr>výp. miezd - zadanie</vt:lpstr>
      <vt:lpstr>výp. odpisov - zadanie</vt:lpstr>
      <vt:lpstr>otvorenie účt. kníh - príklad</vt:lpstr>
      <vt:lpstr>účtovná časť - príklad</vt:lpstr>
      <vt:lpstr>'fir. údaje, partneri'!OLE_LINK1</vt:lpstr>
      <vt:lpstr>'fir. údaje, partneri'!OLE_LINK3</vt:lpstr>
      <vt:lpstr>'fir. údaje, partneri'!OLE_LINK5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2021-03-27T22:50:45Z</dcterms:modified>
</cp:coreProperties>
</file>